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swedishmatch-my.sharepoint.com/personal/djuli_holmgren_swedishmatch_com/Documents/Desktop/Q3 - report release/"/>
    </mc:Choice>
  </mc:AlternateContent>
  <xr:revisionPtr revIDLastSave="0" documentId="8_{18223FA8-87BC-4C10-ADEE-69702B0C8FC8}" xr6:coauthVersionLast="47" xr6:coauthVersionMax="47" xr10:uidLastSave="{00000000-0000-0000-0000-000000000000}"/>
  <bookViews>
    <workbookView xWindow="31884" yWindow="9864" windowWidth="25584" windowHeight="15456" tabRatio="746" firstSheet="8" activeTab="9" xr2:uid="{00000000-000D-0000-FFFF-FFFF00000000}"/>
  </bookViews>
  <sheets>
    <sheet name=" Balance sheet" sheetId="1" r:id="rId1"/>
    <sheet name="Balance sheet Q" sheetId="2" r:id="rId2"/>
    <sheet name="Income statement" sheetId="3" r:id="rId3"/>
    <sheet name="Income statement Q" sheetId="4" r:id="rId4"/>
    <sheet name="Sales by product segment" sheetId="5" r:id="rId5"/>
    <sheet name="Operating income by prod segm" sheetId="6" r:id="rId6"/>
    <sheet name="Op margin % " sheetId="15" r:id="rId7"/>
    <sheet name="Key ratios" sheetId="7" r:id="rId8"/>
    <sheet name="Cash flow " sheetId="18" r:id="rId9"/>
    <sheet name="Cash flow Q" sheetId="14" r:id="rId10"/>
    <sheet name="Sales by prod segm Q" sheetId="8" r:id="rId11"/>
    <sheet name="Per-share data" sheetId="10" r:id="rId12"/>
    <sheet name="Operating income by prod segm Q" sheetId="16" r:id="rId13"/>
    <sheet name="Op margin % Q" sheetId="17" r:id="rId14"/>
    <sheet name="Statement of compreh. incom" sheetId="20" r:id="rId15"/>
    <sheet name="Statement of compreh. incom Q" sheetId="22" r:id="rId16"/>
  </sheets>
  <externalReferences>
    <externalReference r:id="rId17"/>
  </externalReferences>
  <definedNames>
    <definedName name="HTML_CodePage" hidden="1">1252</definedName>
    <definedName name="HTML_Control" localSheetId="8" hidden="1">{"'Share Capital Changes'!$D$14","'Share Capital Changes'!$E$9"}</definedName>
    <definedName name="HTML_Control" localSheetId="9" hidden="1">{"'Share Capital Changes'!$D$14","'Share Capital Changes'!$E$9"}</definedName>
    <definedName name="HTML_Control" localSheetId="13" hidden="1">{"'Share Capital Changes'!$D$14","'Share Capital Changes'!$E$9"}</definedName>
    <definedName name="HTML_Control" localSheetId="12" hidden="1">{"'Share Capital Changes'!$D$14","'Share Capital Changes'!$E$9"}</definedName>
    <definedName name="HTML_Control" hidden="1">{"'Share Capital Changes'!$D$14","'Share Capital Changes'!$E$9"}</definedName>
    <definedName name="HTML_Description" hidden="1">""</definedName>
    <definedName name="HTML_Email" hidden="1">""</definedName>
    <definedName name="HTML_Header" hidden="1">"Share Capital Changes"</definedName>
    <definedName name="HTML_LastUpdate" hidden="1">"1998-11-18"</definedName>
    <definedName name="HTML_LineAfter" hidden="1">FALSE</definedName>
    <definedName name="HTML_LineBefore" hidden="1">FALSE</definedName>
    <definedName name="HTML_Name" hidden="1">"Åsa Edwall"</definedName>
    <definedName name="HTML_OBDlg2" hidden="1">TRUE</definedName>
    <definedName name="HTML_OBDlg4" hidden="1">TRUE</definedName>
    <definedName name="HTML_OS" hidden="1">0</definedName>
    <definedName name="HTML_PathFile" hidden="1">"C:\My Documents\SwedishMatch\Internet\Nya siten\Manus ny site\MyHTML.htm"</definedName>
    <definedName name="HTML_Title" hidden="1">"English"</definedName>
    <definedName name="Name">[1]Parametrar!$D$9</definedName>
    <definedName name="_xlnm.Print_Area" localSheetId="0">' Balance sheet'!$A$1:$L$26</definedName>
    <definedName name="_xlnm.Print_Area" localSheetId="1">'Balance sheet Q'!$A$1:$AO$39</definedName>
    <definedName name="_xlnm.Print_Area" localSheetId="8">'Cash flow '!$A$1:$K$39</definedName>
    <definedName name="_xlnm.Print_Area" localSheetId="9">'Cash flow Q'!$A$1:$AO$35</definedName>
    <definedName name="_xlnm.Print_Area" localSheetId="2">'Income statement'!$A$1:$K$40</definedName>
    <definedName name="_xlnm.Print_Area" localSheetId="3">'Income statement Q'!$A$1:$AO$33</definedName>
    <definedName name="_xlnm.Print_Area" localSheetId="7">'Key ratios'!$A$1:$K$19</definedName>
    <definedName name="_xlnm.Print_Area" localSheetId="6">'Op margin % '!$A$1:$H$9</definedName>
    <definedName name="_xlnm.Print_Area" localSheetId="13">'Op margin % Q'!$A$1:$AD$9</definedName>
    <definedName name="_xlnm.Print_Area" localSheetId="5">'Operating income by prod segm'!$A$1:$H$22</definedName>
    <definedName name="_xlnm.Print_Area" localSheetId="12">'Operating income by prod segm Q'!$A$1:$AF$23</definedName>
    <definedName name="_xlnm.Print_Area" localSheetId="11">'Per-share data'!$A$1:$K$15</definedName>
    <definedName name="_xlnm.Print_Area" localSheetId="10">'Sales by prod segm Q'!$A$1:$AF$10</definedName>
    <definedName name="_xlnm.Print_Area" localSheetId="4">'Sales by product segment'!$A$1:$H$10</definedName>
    <definedName name="_xlnm.Print_Area" localSheetId="14">'Statement of compreh. incom'!$A$1:$K$27</definedName>
    <definedName name="_xlnm.Print_Area" localSheetId="15">'Statement of compreh. incom Q'!$A$1:$AO$28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7" l="1"/>
  <c r="B15" i="22" l="1"/>
  <c r="B20" i="22"/>
  <c r="B18" i="2"/>
  <c r="B23" i="2"/>
  <c r="B35" i="2" l="1"/>
  <c r="B7" i="6" l="1"/>
  <c r="C24" i="1"/>
  <c r="B15" i="7"/>
  <c r="C13" i="1"/>
  <c r="B20" i="20"/>
  <c r="E22" i="1" l="1"/>
  <c r="E21" i="1"/>
  <c r="E17" i="1"/>
</calcChain>
</file>

<file path=xl/sharedStrings.xml><?xml version="1.0" encoding="utf-8"?>
<sst xmlns="http://schemas.openxmlformats.org/spreadsheetml/2006/main" count="2501" uniqueCount="360">
  <si>
    <t>Number of shareholders</t>
  </si>
  <si>
    <t>SEK million</t>
  </si>
  <si>
    <t>Other current liabilities</t>
  </si>
  <si>
    <t>Total assets</t>
  </si>
  <si>
    <t>Gross profit</t>
  </si>
  <si>
    <t>Other operations</t>
  </si>
  <si>
    <t>Other</t>
  </si>
  <si>
    <t>Subtotal</t>
  </si>
  <si>
    <t>-</t>
  </si>
  <si>
    <t>Consolidated income statement</t>
  </si>
  <si>
    <t>Total equity</t>
  </si>
  <si>
    <t>Attributable to:</t>
  </si>
  <si>
    <t>Changes in loans</t>
  </si>
  <si>
    <t>Lights</t>
  </si>
  <si>
    <t>Per-share data</t>
  </si>
  <si>
    <t>Intangible assets</t>
  </si>
  <si>
    <t>Property, plant and equipment</t>
  </si>
  <si>
    <t>Non-current provisions</t>
  </si>
  <si>
    <t>Current provisions</t>
  </si>
  <si>
    <t>Total equity and liabilities</t>
  </si>
  <si>
    <t>Operating profit</t>
  </si>
  <si>
    <t>Net finance cost</t>
  </si>
  <si>
    <t>Profit before income tax</t>
  </si>
  <si>
    <t>Income tax expense</t>
  </si>
  <si>
    <t>Profit for the year</t>
  </si>
  <si>
    <t>Equity holders of the Parent</t>
  </si>
  <si>
    <t>EBITA interest cover</t>
  </si>
  <si>
    <t>Net debt/EBITA</t>
  </si>
  <si>
    <t>Acquisition of subsidiaries, net of cash acquired</t>
  </si>
  <si>
    <t>Proceeds from sale of subsidiaries, net of cash disposed of</t>
  </si>
  <si>
    <t>Financing activities</t>
  </si>
  <si>
    <t>Dividends paid to equity holders of the Parent</t>
  </si>
  <si>
    <t>Repurchase of own shares</t>
  </si>
  <si>
    <t>Cash and cash equivalents at the beginning of the year</t>
  </si>
  <si>
    <t>Effect of exchange rate fluctuations on cash and cash equivalents</t>
  </si>
  <si>
    <t>Cash and cash equivalents at the end of the year</t>
  </si>
  <si>
    <t>Proceeds from sale of property plant and equipment</t>
  </si>
  <si>
    <t>Non-current loans</t>
  </si>
  <si>
    <t>Current loans</t>
  </si>
  <si>
    <t>44.7</t>
  </si>
  <si>
    <t>17.9</t>
  </si>
  <si>
    <t>2.5</t>
  </si>
  <si>
    <t>32.3</t>
  </si>
  <si>
    <t>29.3</t>
  </si>
  <si>
    <t>28.4</t>
  </si>
  <si>
    <t>17.7</t>
  </si>
  <si>
    <t>44.8</t>
  </si>
  <si>
    <t>28.0</t>
  </si>
  <si>
    <t xml:space="preserve">Investments in property, plant and equipment, MSEK </t>
  </si>
  <si>
    <t>Net debt, MSEK</t>
  </si>
  <si>
    <t>Cash and cash equivalents</t>
  </si>
  <si>
    <t>Equity attributable to equity holders of the Parent</t>
  </si>
  <si>
    <t>Investing activities</t>
  </si>
  <si>
    <t>Stock options exercised</t>
  </si>
  <si>
    <t>Purchase of property, plant and equipment</t>
  </si>
  <si>
    <t>Purchase of intangible assets</t>
  </si>
  <si>
    <t>Cash and cash equivalents at the end of the period</t>
  </si>
  <si>
    <t>Gain on sale of real estate</t>
  </si>
  <si>
    <t>Other non-current financial liabilities</t>
  </si>
  <si>
    <t>Sales</t>
  </si>
  <si>
    <t>Cost of goods sold</t>
  </si>
  <si>
    <t>Profit for the period</t>
  </si>
  <si>
    <t>Consolidated balance sheet - Quarterly</t>
  </si>
  <si>
    <t>Consolidated income statement  - Quarterly</t>
  </si>
  <si>
    <t>Finance income</t>
  </si>
  <si>
    <t>Finance costs</t>
  </si>
  <si>
    <t>Consolidated cash flow statement - Quarterly accumulated</t>
  </si>
  <si>
    <t>Changes financial receivables etc.</t>
  </si>
  <si>
    <t>Percent</t>
  </si>
  <si>
    <t>14.7</t>
  </si>
  <si>
    <t>17.6</t>
  </si>
  <si>
    <t>7.0</t>
  </si>
  <si>
    <t>1.9</t>
  </si>
  <si>
    <t>2.0</t>
  </si>
  <si>
    <t xml:space="preserve">Cash and cash equivalents </t>
  </si>
  <si>
    <t>Repayment of borrowings</t>
  </si>
  <si>
    <t>12.2</t>
  </si>
  <si>
    <t>Consolidated cash flow statement</t>
  </si>
  <si>
    <t>Non-controlling interests</t>
  </si>
  <si>
    <t>Investments in associated companies and joint ventures</t>
  </si>
  <si>
    <t>Other current investments and current financial assets</t>
  </si>
  <si>
    <t>2.2</t>
  </si>
  <si>
    <t>40.7</t>
  </si>
  <si>
    <t>Capital gain from transfer of businesses to STG</t>
  </si>
  <si>
    <t>38.6</t>
  </si>
  <si>
    <t>Translation differences related to foreign operations</t>
  </si>
  <si>
    <t>Translation differences included in profit and loss</t>
  </si>
  <si>
    <t>Effective portion in changes in fair value of cash flow hedges</t>
  </si>
  <si>
    <t>Actuarial gains and losses attributable to pensions, incl. payroll tax</t>
  </si>
  <si>
    <t>Share of other comprehensive income from associated companies and joint ventures</t>
  </si>
  <si>
    <t>Total comprehensive income for the period</t>
  </si>
  <si>
    <t xml:space="preserve">Equity holders of the Parent </t>
  </si>
  <si>
    <t>Non-controlling interest</t>
  </si>
  <si>
    <t>Total comprehensive income for the year</t>
  </si>
  <si>
    <t>44.4</t>
  </si>
  <si>
    <t>Consolidated statement of comprehensive income</t>
  </si>
  <si>
    <t>44.1</t>
  </si>
  <si>
    <t>14.9</t>
  </si>
  <si>
    <t>12.6</t>
  </si>
  <si>
    <t>Share of net profit/loss in STG</t>
  </si>
  <si>
    <t>Cash flow from operating activities before changes in working capital</t>
  </si>
  <si>
    <t>45.4</t>
  </si>
  <si>
    <r>
      <rPr>
        <sz val="10"/>
        <color indexed="8"/>
        <rFont val="Arial"/>
        <family val="2"/>
      </rPr>
      <t>Selling and ad</t>
    </r>
    <r>
      <rPr>
        <sz val="10"/>
        <rFont val="Arial"/>
        <family val="2"/>
      </rPr>
      <t>ministrative expenses</t>
    </r>
  </si>
  <si>
    <r>
      <rPr>
        <sz val="10"/>
        <color indexed="8"/>
        <rFont val="Arial"/>
        <family val="2"/>
      </rPr>
      <t>Selling and admin</t>
    </r>
    <r>
      <rPr>
        <sz val="10"/>
        <rFont val="Arial"/>
        <family val="2"/>
      </rPr>
      <t>istrative expenses</t>
    </r>
  </si>
  <si>
    <t>Q4/12</t>
  </si>
  <si>
    <t>7.6</t>
  </si>
  <si>
    <t>2.3</t>
  </si>
  <si>
    <t>Q1/13</t>
  </si>
  <si>
    <t xml:space="preserve">Total comprehensive income for the period </t>
  </si>
  <si>
    <t>Subtotal, net of tax for the period</t>
  </si>
  <si>
    <t xml:space="preserve">Share of net profit/loss in associated companies and joint venture </t>
  </si>
  <si>
    <t>Proceeds from sale of property, plant and equipment</t>
  </si>
  <si>
    <t>Q2/13</t>
  </si>
  <si>
    <t xml:space="preserve">Share of  profit/loss in associated companies and joint ventures </t>
  </si>
  <si>
    <t>Q3/13</t>
  </si>
  <si>
    <t>Capital gain from sale of land</t>
  </si>
  <si>
    <t>Dec 2012</t>
  </si>
  <si>
    <t>Mar 2013</t>
  </si>
  <si>
    <t>Jun 2013</t>
  </si>
  <si>
    <t>Sep 2013</t>
  </si>
  <si>
    <t>Q4/13</t>
  </si>
  <si>
    <t>Dec 2013</t>
  </si>
  <si>
    <t>15.2</t>
  </si>
  <si>
    <t>Q1/14</t>
  </si>
  <si>
    <t>Mar 2014</t>
  </si>
  <si>
    <t>Q2/14</t>
  </si>
  <si>
    <t>Jun 2014</t>
  </si>
  <si>
    <t>16.4</t>
  </si>
  <si>
    <t>Q3/14</t>
  </si>
  <si>
    <t>Sep 2014</t>
  </si>
  <si>
    <t>Q4/14</t>
  </si>
  <si>
    <t>2.1</t>
  </si>
  <si>
    <t>EBITA, MSEK</t>
  </si>
  <si>
    <t>Dec 2014</t>
  </si>
  <si>
    <t>Income tax relating to non-reclassifiable components of other comprehensive income</t>
  </si>
  <si>
    <t>Income tax relating to reclassifiable components of other comprehensive income</t>
  </si>
  <si>
    <t>Q1/15</t>
  </si>
  <si>
    <t>Mar 2015</t>
  </si>
  <si>
    <t>41.1</t>
  </si>
  <si>
    <t>Q2/15</t>
  </si>
  <si>
    <t>Jun 2015</t>
  </si>
  <si>
    <t xml:space="preserve">Relocation of distribution facilities </t>
  </si>
  <si>
    <t>40.5</t>
  </si>
  <si>
    <t>Proceeds from non-current borrowing</t>
  </si>
  <si>
    <t>Q3/15</t>
  </si>
  <si>
    <t>Sep 2015</t>
  </si>
  <si>
    <t>Q4/15</t>
  </si>
  <si>
    <t>40.6</t>
  </si>
  <si>
    <t>8.9</t>
  </si>
  <si>
    <t>-0</t>
  </si>
  <si>
    <t>Dec 2015</t>
  </si>
  <si>
    <t>Relocation of distribution facilities</t>
  </si>
  <si>
    <t>Reclassification for gains/losses on cash flow hedges included in profit and loss</t>
  </si>
  <si>
    <t>Q1/16</t>
  </si>
  <si>
    <t xml:space="preserve">Sale of STG shares </t>
  </si>
  <si>
    <t>Sale of  distribution facility</t>
  </si>
  <si>
    <t>Mar 2016</t>
  </si>
  <si>
    <t>Divestments in associated companies and joint ventures</t>
  </si>
  <si>
    <t>Sale of distribution facility</t>
  </si>
  <si>
    <t>Q2/16</t>
  </si>
  <si>
    <t>Jun 2016</t>
  </si>
  <si>
    <t>Q3/16</t>
  </si>
  <si>
    <t>Gain on fair value of STG shares</t>
  </si>
  <si>
    <t>Sep 2016</t>
  </si>
  <si>
    <t>Cash and cash equivalents at the beginning of the period</t>
  </si>
  <si>
    <t>Change in fair value of STG shares</t>
  </si>
  <si>
    <t>Q4/16</t>
  </si>
  <si>
    <t>Changes in working capital</t>
  </si>
  <si>
    <t>Dec 2016</t>
  </si>
  <si>
    <t>Total net increase/decrease in cash and cash equivalents</t>
  </si>
  <si>
    <t>Share of other comprehensive income in associated companies included in profit and loss</t>
  </si>
  <si>
    <t>Change in fair value of STG shares included in profit and loss</t>
  </si>
  <si>
    <t>Other non-current assets and operating receivables</t>
  </si>
  <si>
    <t>Other non-current financial receivables</t>
  </si>
  <si>
    <t>Other current financial receivables</t>
  </si>
  <si>
    <t>Current operating assets and receivables</t>
  </si>
  <si>
    <t>Non-current financial provisions</t>
  </si>
  <si>
    <t>Other non-current operating liabilities</t>
  </si>
  <si>
    <t>Other current financial liabilities</t>
  </si>
  <si>
    <t>Other current operating liabilities</t>
  </si>
  <si>
    <t>Net cash generated from operating activities</t>
  </si>
  <si>
    <t>Other non-current financial assets and receivables</t>
  </si>
  <si>
    <t>Current operating assets</t>
  </si>
  <si>
    <t xml:space="preserve">Realized exchange gain/losses on financial instruments </t>
  </si>
  <si>
    <t xml:space="preserve">Dividend from STG </t>
  </si>
  <si>
    <t>Dividend from STG</t>
  </si>
  <si>
    <t>41.7</t>
  </si>
  <si>
    <t>17.0</t>
  </si>
  <si>
    <t>13.8</t>
  </si>
  <si>
    <t>41.4</t>
  </si>
  <si>
    <t>Proceeds from sale of land</t>
  </si>
  <si>
    <t>Income from defined benefit plan amendment</t>
  </si>
  <si>
    <t>Q1/18</t>
  </si>
  <si>
    <t>Mar 2018</t>
  </si>
  <si>
    <t>Operating profit from segments before 2017</t>
  </si>
  <si>
    <t>Operating margin by product segment - Quarterly</t>
  </si>
  <si>
    <t>Sales by product segment</t>
  </si>
  <si>
    <t>Operating margin by product segment</t>
  </si>
  <si>
    <r>
      <t>Sales by product segment - Quarterly</t>
    </r>
    <r>
      <rPr>
        <sz val="10"/>
        <color indexed="9"/>
        <rFont val="Arial"/>
        <family val="2"/>
      </rPr>
      <t xml:space="preserve"> </t>
    </r>
  </si>
  <si>
    <t>39.1</t>
  </si>
  <si>
    <t>9.7</t>
  </si>
  <si>
    <t>Other and Realized exchange gains/losses on financial instruments</t>
  </si>
  <si>
    <t>26.8</t>
  </si>
  <si>
    <t>Q2/18</t>
  </si>
  <si>
    <t>Jun 2018</t>
  </si>
  <si>
    <t>Q3/18</t>
  </si>
  <si>
    <t>Sep 2018</t>
  </si>
  <si>
    <t>37.5</t>
  </si>
  <si>
    <t>Q4/18</t>
  </si>
  <si>
    <t>Dec 2018</t>
  </si>
  <si>
    <t>16.7</t>
  </si>
  <si>
    <t>37.1</t>
  </si>
  <si>
    <t>17.5</t>
  </si>
  <si>
    <t>18.9</t>
  </si>
  <si>
    <t>Consolidated statement of comprehensive income - Quarterly</t>
  </si>
  <si>
    <t xml:space="preserve">Other non-current financial and operating assets and receivables </t>
  </si>
  <si>
    <t>Other current financial and operating assets and receivables</t>
  </si>
  <si>
    <t>Q1/19</t>
  </si>
  <si>
    <t>Right-of-use assets</t>
  </si>
  <si>
    <t>2017*</t>
  </si>
  <si>
    <t>Operating profit by product segment</t>
  </si>
  <si>
    <t>** All key ratios have been calculated excluding larger one-time items, unless otherwise stated.</t>
  </si>
  <si>
    <t>Operating margin, %***</t>
  </si>
  <si>
    <t>Lease payments</t>
  </si>
  <si>
    <t>Operating profit by product segment - Quarterly</t>
  </si>
  <si>
    <r>
      <t>Other comprehensive income that will not be reclassified to the income statement</t>
    </r>
    <r>
      <rPr>
        <i/>
        <vertAlign val="superscript"/>
        <sz val="10"/>
        <rFont val="Arial"/>
        <family val="2"/>
      </rPr>
      <t>**</t>
    </r>
  </si>
  <si>
    <r>
      <t>Other comprehensive income that may be reclassified to the income statement</t>
    </r>
    <r>
      <rPr>
        <i/>
        <vertAlign val="superscript"/>
        <sz val="10"/>
        <rFont val="Arial"/>
        <family val="2"/>
      </rPr>
      <t>**</t>
    </r>
  </si>
  <si>
    <t>* Financial statements for 2017 has been restated in accordance with IFRS 15.</t>
  </si>
  <si>
    <t>* Financial statements for 2017 has been restated in accordance with IFRS 15. As a consequence of the implementation of IFRS 15, Swedish Match segment reporting has changed as of 2017.</t>
  </si>
  <si>
    <t>Key ratios**</t>
  </si>
  <si>
    <t>Mar 2019</t>
  </si>
  <si>
    <t>** Other comprehensive income has from Q1, 2012 been split into two categories following the new requirement in IAS1. The presentation of Other comprehensive income prior to 2012 has not been changed.</t>
  </si>
  <si>
    <t>Condenced consolidated balance sheet</t>
  </si>
  <si>
    <t>15.1</t>
  </si>
  <si>
    <t>10.9</t>
  </si>
  <si>
    <t>37.2</t>
  </si>
  <si>
    <t>19.9</t>
  </si>
  <si>
    <t>Net cash used in/from investing activities</t>
  </si>
  <si>
    <t>Net cash generated from financing activities</t>
  </si>
  <si>
    <t>Q2/19</t>
  </si>
  <si>
    <t>Jun 2019</t>
  </si>
  <si>
    <t>Q3/19</t>
  </si>
  <si>
    <t>Assets held for sale</t>
  </si>
  <si>
    <t>Sep 2019</t>
  </si>
  <si>
    <t>29.4</t>
  </si>
  <si>
    <t>Q4/19</t>
  </si>
  <si>
    <t>Impairment charge - European chewing tobacco business</t>
  </si>
  <si>
    <t>Dec 2019</t>
  </si>
  <si>
    <t>31.1</t>
  </si>
  <si>
    <t>36.0</t>
  </si>
  <si>
    <t>23.4</t>
  </si>
  <si>
    <t>19.8</t>
  </si>
  <si>
    <t>Operations, excluding businesses transferred to STG and share of profit/loss in STG:</t>
  </si>
  <si>
    <t>P/E-ratio after tax</t>
  </si>
  <si>
    <t>EBIT multiple</t>
  </si>
  <si>
    <t>Smokefree</t>
  </si>
  <si>
    <t>Cigars</t>
  </si>
  <si>
    <t>42.8</t>
  </si>
  <si>
    <t>34.5</t>
  </si>
  <si>
    <t>43.3</t>
  </si>
  <si>
    <t>36.4</t>
  </si>
  <si>
    <t>47.2</t>
  </si>
  <si>
    <t>37.9</t>
  </si>
  <si>
    <t>43.2</t>
  </si>
  <si>
    <t>33.4</t>
  </si>
  <si>
    <t>38.4</t>
  </si>
  <si>
    <t>37.6</t>
  </si>
  <si>
    <t>44.3</t>
  </si>
  <si>
    <t>36.9</t>
  </si>
  <si>
    <t>42.3</t>
  </si>
  <si>
    <t>42.7</t>
  </si>
  <si>
    <t>39.5</t>
  </si>
  <si>
    <t>38.9</t>
  </si>
  <si>
    <t>42.1</t>
  </si>
  <si>
    <t>40.4</t>
  </si>
  <si>
    <t>40.9</t>
  </si>
  <si>
    <t>36.3</t>
  </si>
  <si>
    <t>Sales from product segments</t>
  </si>
  <si>
    <t>Operating profit from product segments</t>
  </si>
  <si>
    <t>Operating profit from product segments before 2017</t>
  </si>
  <si>
    <t>53.5</t>
  </si>
  <si>
    <t>20.5</t>
  </si>
  <si>
    <t>Q4/20</t>
  </si>
  <si>
    <t>Dec 2020</t>
  </si>
  <si>
    <t>40.8</t>
  </si>
  <si>
    <t>48.3</t>
  </si>
  <si>
    <t>42.2</t>
  </si>
  <si>
    <t>35.4</t>
  </si>
  <si>
    <t>38.8</t>
  </si>
  <si>
    <t>21.7</t>
  </si>
  <si>
    <t>16.0</t>
  </si>
  <si>
    <t>Q3/20*</t>
  </si>
  <si>
    <t>Q2/20*</t>
  </si>
  <si>
    <t>Q1/20*</t>
  </si>
  <si>
    <t>** Financial statements for 2017 has been restated in accordance with IFRS 15. As a consequence of the implementation of IFRS 15, Swedish Match segment reporting has changed as of 2017.</t>
  </si>
  <si>
    <t xml:space="preserve">Q4/17** </t>
  </si>
  <si>
    <t>Q3/17**</t>
  </si>
  <si>
    <t>Q2/17**</t>
  </si>
  <si>
    <t>Q1/17**</t>
  </si>
  <si>
    <t>**Financial statements for 2017 has been restated in accordance with IFRS 15.</t>
  </si>
  <si>
    <t>Q4/17**</t>
  </si>
  <si>
    <r>
      <t>Other comprehensive income that will not be reclassified to the income statement</t>
    </r>
    <r>
      <rPr>
        <i/>
        <vertAlign val="superscript"/>
        <sz val="10"/>
        <rFont val="Arial"/>
        <family val="2"/>
      </rPr>
      <t>***</t>
    </r>
  </si>
  <si>
    <t>*** Other comprehensive income has from Q1 2012 been divided into two categories following the new requirement in IAS1. The presentation of Other comprehensive income prior to 2012 has not been changed.</t>
  </si>
  <si>
    <t>* The operating profit for the Group and for the product segment Cigars have been restated for the three first quarters in 2020. For further information, see note 1 in Q4 interim report 2020.</t>
  </si>
  <si>
    <t>** Financial statements for 2017 has been restated in accordance with IFRS 15.</t>
  </si>
  <si>
    <r>
      <t>Other comprehensive income that may be reclassified to the income statement</t>
    </r>
    <r>
      <rPr>
        <i/>
        <vertAlign val="superscript"/>
        <sz val="10"/>
        <rFont val="Arial"/>
        <family val="2"/>
      </rPr>
      <t>***</t>
    </r>
  </si>
  <si>
    <t>* The operating profit for the Group and for the product segment Cigars have been restated for the three first quarters in 2020. For further information, se note 1 in Q4 interim report 2020.</t>
  </si>
  <si>
    <t>Sep 2020*</t>
  </si>
  <si>
    <t>Jun 2020*</t>
  </si>
  <si>
    <t>Mar 2020*</t>
  </si>
  <si>
    <t>Dec 2017**</t>
  </si>
  <si>
    <t>Sep 2017**</t>
  </si>
  <si>
    <t>Jun 2017**</t>
  </si>
  <si>
    <t>Mar 2017**</t>
  </si>
  <si>
    <t>46.0</t>
  </si>
  <si>
    <t>37.0</t>
  </si>
  <si>
    <t>Q1/21</t>
  </si>
  <si>
    <t>Q3/20</t>
  </si>
  <si>
    <t>Q2/20</t>
  </si>
  <si>
    <t>Q1/20</t>
  </si>
  <si>
    <t>Q4/17*</t>
  </si>
  <si>
    <t>Q3/17*</t>
  </si>
  <si>
    <t>Q2/17*</t>
  </si>
  <si>
    <t>Q1/17*</t>
  </si>
  <si>
    <t>Mar 2021</t>
  </si>
  <si>
    <t>Settlement income</t>
  </si>
  <si>
    <t>*The operating profit for the product segment Cigars have been restated for the three first quarters in 2020. For further information. se note 1 in Q4 interim report 2020.</t>
  </si>
  <si>
    <r>
      <t>Investments in associated companies and joint ventures</t>
    </r>
    <r>
      <rPr>
        <sz val="8"/>
        <rFont val="Arial"/>
        <family val="2"/>
      </rPr>
      <t>***</t>
    </r>
  </si>
  <si>
    <t>*** Investments in associated companies include shares in STG for periods before Q3 2016.</t>
  </si>
  <si>
    <t>Earnings per share. basic. SEK**</t>
  </si>
  <si>
    <t>Earnings per share. diluted. SEK**</t>
  </si>
  <si>
    <t>Earnings per share, basic, SEK*</t>
  </si>
  <si>
    <t>Earnings per share, diluted, SEK*</t>
  </si>
  <si>
    <t>Dividend per share, SEK*</t>
  </si>
  <si>
    <t>Market price at year-end, SEK*</t>
  </si>
  <si>
    <t>** In May 2021 a share split (10:1) was made, historical data has been restated in accordance with IAS 33.</t>
  </si>
  <si>
    <t>* In May 2021 a share split (10:1) was made, historical data has been restated in accordance with IAS 33.</t>
  </si>
  <si>
    <t>Q2/21</t>
  </si>
  <si>
    <t>Jun 2021</t>
  </si>
  <si>
    <t>51.9</t>
  </si>
  <si>
    <t>22.0</t>
  </si>
  <si>
    <t>42.0</t>
  </si>
  <si>
    <t>38.0</t>
  </si>
  <si>
    <t>Average number of shares, basic, thousands</t>
  </si>
  <si>
    <t>Average number of shares, diluted, thousands</t>
  </si>
  <si>
    <t>Q3/21</t>
  </si>
  <si>
    <t>Sep 2021</t>
  </si>
  <si>
    <t>40.3</t>
  </si>
  <si>
    <t>31.9</t>
  </si>
  <si>
    <t>Q4/21</t>
  </si>
  <si>
    <t>*** Share of net profit in STG is included through the years 2016-2012.</t>
  </si>
  <si>
    <t>Dec 2021</t>
  </si>
  <si>
    <t>Q1/22</t>
  </si>
  <si>
    <t>Mar 2022</t>
  </si>
  <si>
    <t>17.1</t>
  </si>
  <si>
    <t>Q2/22</t>
  </si>
  <si>
    <t>Jun 2022</t>
  </si>
  <si>
    <t>Investments in other companies</t>
  </si>
  <si>
    <t>Q3/22</t>
  </si>
  <si>
    <t>Sep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</si>
</sst>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 #,##0.00\ _k_r_-;_-* &quot;-&quot;??\ _k_r_-;_-@_-"/>
    <numFmt numFmtId="165" formatCode="_ * #,##0.00_ ;_ * \-#,##0.00_ ;_ * &quot;-&quot;??_ ;_ @_ "/>
    <numFmt numFmtId="166" formatCode="0.0"/>
    <numFmt numFmtId="167" formatCode="#,##0.0"/>
    <numFmt numFmtId="168" formatCode="_(* #,##0.00_);_(* \(#,##0.00\);_(* &quot;-&quot;??_);_(@_)"/>
    <numFmt numFmtId="169" formatCode="#,###;\-#,###;&quot;-&quot;"/>
    <numFmt numFmtId="170" formatCode="0.0_)"/>
    <numFmt numFmtId="171" formatCode="#&quot;-&quot;"/>
    <numFmt numFmtId="172" formatCode="#,##0.0000"/>
  </numFmts>
  <fonts count="32"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i/>
      <sz val="10"/>
      <color indexed="55"/>
      <name val="Arial"/>
      <family val="2"/>
    </font>
    <font>
      <sz val="10"/>
      <name val="Arial"/>
      <family val="2"/>
    </font>
    <font>
      <b/>
      <i/>
      <sz val="10"/>
      <color indexed="55"/>
      <name val="Arial"/>
      <family val="2"/>
    </font>
    <font>
      <b/>
      <i/>
      <sz val="10"/>
      <name val="Arial"/>
      <family val="2"/>
    </font>
    <font>
      <sz val="10"/>
      <color indexed="55"/>
      <name val="Arial"/>
      <family val="2"/>
    </font>
    <font>
      <sz val="8"/>
      <name val="Arial"/>
      <family val="2"/>
    </font>
    <font>
      <b/>
      <sz val="14"/>
      <color indexed="9"/>
      <name val="Arial"/>
      <family val="2"/>
    </font>
    <font>
      <sz val="10"/>
      <color indexed="9"/>
      <name val="Arial"/>
      <family val="2"/>
    </font>
    <font>
      <i/>
      <sz val="10"/>
      <name val="Arial"/>
      <family val="2"/>
    </font>
    <font>
      <sz val="10"/>
      <name val="Arial"/>
      <family val="2"/>
    </font>
    <font>
      <sz val="10"/>
      <color indexed="8"/>
      <name val="Arial"/>
      <family val="2"/>
    </font>
    <font>
      <i/>
      <vertAlign val="superscript"/>
      <sz val="10"/>
      <name val="Arial"/>
      <family val="2"/>
    </font>
    <font>
      <b/>
      <sz val="14"/>
      <name val="Arial"/>
      <family val="2"/>
    </font>
    <font>
      <b/>
      <sz val="10"/>
      <name val="Times New Roman"/>
      <family val="1"/>
    </font>
    <font>
      <b/>
      <sz val="12"/>
      <name val="Univers"/>
      <family val="2"/>
    </font>
    <font>
      <sz val="11"/>
      <color theme="1"/>
      <name val="Calibri"/>
      <family val="2"/>
      <scheme val="minor"/>
    </font>
    <font>
      <sz val="10"/>
      <color rgb="FF000000"/>
      <name val="Calibri"/>
      <family val="2"/>
      <scheme val="minor"/>
    </font>
    <font>
      <sz val="10"/>
      <color theme="1"/>
      <name val="Arial"/>
      <family val="2"/>
    </font>
    <font>
      <b/>
      <sz val="14"/>
      <color theme="0"/>
      <name val="Arial"/>
      <family val="2"/>
    </font>
    <font>
      <i/>
      <sz val="10"/>
      <color theme="1"/>
      <name val="Arial"/>
      <family val="2"/>
    </font>
    <font>
      <sz val="10"/>
      <color rgb="FFFF0000"/>
      <name val="Arial"/>
      <family val="2"/>
    </font>
    <font>
      <b/>
      <i/>
      <sz val="10"/>
      <color rgb="FFFF0000"/>
      <name val="Arial"/>
      <family val="2"/>
    </font>
    <font>
      <sz val="9"/>
      <color rgb="FF000000"/>
      <name val="Arial"/>
      <family val="2"/>
    </font>
    <font>
      <b/>
      <sz val="10"/>
      <color rgb="FFFF0000"/>
      <name val="Arial"/>
      <family val="2"/>
    </font>
    <font>
      <b/>
      <sz val="8"/>
      <color rgb="FFFF0000"/>
      <name val="Arial"/>
      <family val="2"/>
    </font>
    <font>
      <sz val="8"/>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6"/>
        <bgColor indexed="64"/>
      </patternFill>
    </fill>
    <fill>
      <patternFill patternType="solid">
        <fgColor indexed="65"/>
        <bgColor indexed="64"/>
      </patternFill>
    </fill>
    <fill>
      <patternFill patternType="solid">
        <fgColor theme="0"/>
        <bgColor indexed="64"/>
      </patternFill>
    </fill>
    <fill>
      <patternFill patternType="solid">
        <fgColor indexed="65"/>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ck">
        <color indexed="31"/>
      </bottom>
      <diagonal/>
    </border>
    <border>
      <left/>
      <right/>
      <top style="thick">
        <color indexed="31"/>
      </top>
      <bottom style="hair">
        <color indexed="54"/>
      </bottom>
      <diagonal/>
    </border>
    <border>
      <left/>
      <right/>
      <top style="hair">
        <color indexed="54"/>
      </top>
      <bottom style="hair">
        <color indexed="54"/>
      </bottom>
      <diagonal/>
    </border>
    <border>
      <left style="hair">
        <color indexed="9"/>
      </left>
      <right style="hair">
        <color indexed="9"/>
      </right>
      <top style="hair">
        <color indexed="54"/>
      </top>
      <bottom style="hair">
        <color indexed="54"/>
      </bottom>
      <diagonal/>
    </border>
    <border>
      <left/>
      <right/>
      <top style="hair">
        <color indexed="54"/>
      </top>
      <bottom/>
      <diagonal/>
    </border>
    <border>
      <left/>
      <right/>
      <top/>
      <bottom style="hair">
        <color indexed="54"/>
      </bottom>
      <diagonal/>
    </border>
    <border>
      <left/>
      <right/>
      <top style="hair">
        <color indexed="54"/>
      </top>
      <bottom style="hair">
        <color indexed="64"/>
      </bottom>
      <diagonal/>
    </border>
    <border>
      <left/>
      <right/>
      <top style="thin">
        <color theme="0" tint="-0.14996795556505021"/>
      </top>
      <bottom style="thin">
        <color theme="0" tint="-0.14996795556505021"/>
      </bottom>
      <diagonal/>
    </border>
    <border>
      <left/>
      <right/>
      <top style="hair">
        <color rgb="FF666699"/>
      </top>
      <bottom style="hair">
        <color rgb="FF666699"/>
      </bottom>
      <diagonal/>
    </border>
    <border>
      <left/>
      <right/>
      <top/>
      <bottom style="hair">
        <color rgb="FF666699"/>
      </bottom>
      <diagonal/>
    </border>
  </borders>
  <cellStyleXfs count="91">
    <xf numFmtId="0" fontId="0" fillId="0" borderId="0"/>
    <xf numFmtId="168" fontId="4"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8"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70" fontId="19" fillId="0" borderId="1">
      <protection locked="0"/>
    </xf>
    <xf numFmtId="169" fontId="4" fillId="0" borderId="0"/>
    <xf numFmtId="0" fontId="21" fillId="0" borderId="0"/>
    <xf numFmtId="0" fontId="21" fillId="0" borderId="0"/>
    <xf numFmtId="0" fontId="4" fillId="0" borderId="0"/>
    <xf numFmtId="0" fontId="22" fillId="0" borderId="0"/>
    <xf numFmtId="0" fontId="7" fillId="0" borderId="0"/>
    <xf numFmtId="0" fontId="7" fillId="0" borderId="0"/>
    <xf numFmtId="0" fontId="4" fillId="0" borderId="0"/>
    <xf numFmtId="0" fontId="4" fillId="0" borderId="0"/>
    <xf numFmtId="0" fontId="21" fillId="0" borderId="0"/>
    <xf numFmtId="0" fontId="21" fillId="0" borderId="0"/>
    <xf numFmtId="0" fontId="4" fillId="0" borderId="0"/>
    <xf numFmtId="0" fontId="4" fillId="0" borderId="0"/>
    <xf numFmtId="0" fontId="4" fillId="0" borderId="0"/>
    <xf numFmtId="0" fontId="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 fillId="0" borderId="0"/>
    <xf numFmtId="0" fontId="4" fillId="0" borderId="0"/>
    <xf numFmtId="0" fontId="7" fillId="0" borderId="0"/>
    <xf numFmtId="0" fontId="4" fillId="0" borderId="0"/>
    <xf numFmtId="0" fontId="22" fillId="0" borderId="0"/>
    <xf numFmtId="0" fontId="22" fillId="0" borderId="0"/>
    <xf numFmtId="0" fontId="7" fillId="0" borderId="0"/>
    <xf numFmtId="0" fontId="4" fillId="0" borderId="0"/>
    <xf numFmtId="0" fontId="21" fillId="0" borderId="0"/>
    <xf numFmtId="0" fontId="21" fillId="0" borderId="0"/>
    <xf numFmtId="0" fontId="7" fillId="0" borderId="0"/>
    <xf numFmtId="0" fontId="4" fillId="0" borderId="0"/>
    <xf numFmtId="0" fontId="4" fillId="0" borderId="0"/>
    <xf numFmtId="0" fontId="4" fillId="0" borderId="0"/>
    <xf numFmtId="0" fontId="4" fillId="0" borderId="0"/>
    <xf numFmtId="0" fontId="21" fillId="0" borderId="0"/>
    <xf numFmtId="0" fontId="22" fillId="0" borderId="0"/>
    <xf numFmtId="167" fontId="4" fillId="0" borderId="0" applyFont="0" applyBorder="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5" fontId="21" fillId="0" borderId="0" applyFont="0" applyFill="0" applyBorder="0" applyAlignment="0" applyProtection="0"/>
    <xf numFmtId="0" fontId="20" fillId="2" borderId="2" applyNumberFormat="0" applyFont="0" applyBorder="0" applyAlignment="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1" fillId="0" borderId="0"/>
  </cellStyleXfs>
  <cellXfs count="174">
    <xf numFmtId="0" fontId="0" fillId="0" borderId="0" xfId="0"/>
    <xf numFmtId="0" fontId="0" fillId="3" borderId="0" xfId="0" applyFill="1"/>
    <xf numFmtId="0" fontId="5" fillId="3" borderId="0" xfId="0" applyFont="1" applyFill="1"/>
    <xf numFmtId="0" fontId="0" fillId="3" borderId="0" xfId="0" applyFill="1" applyAlignment="1">
      <alignment horizontal="right"/>
    </xf>
    <xf numFmtId="3" fontId="0" fillId="3" borderId="0" xfId="0" applyNumberFormat="1" applyFill="1"/>
    <xf numFmtId="0" fontId="11" fillId="3" borderId="0" xfId="0" applyFont="1" applyFill="1"/>
    <xf numFmtId="0" fontId="13" fillId="3" borderId="0" xfId="0" applyFont="1" applyFill="1"/>
    <xf numFmtId="3" fontId="7" fillId="3" borderId="0" xfId="0" applyNumberFormat="1" applyFont="1" applyFill="1"/>
    <xf numFmtId="0" fontId="12" fillId="4" borderId="3" xfId="0" applyFont="1" applyFill="1" applyBorder="1"/>
    <xf numFmtId="0" fontId="13" fillId="4" borderId="3" xfId="0" applyFont="1" applyFill="1" applyBorder="1"/>
    <xf numFmtId="0" fontId="6" fillId="3" borderId="4" xfId="0" applyFont="1" applyFill="1" applyBorder="1"/>
    <xf numFmtId="0" fontId="5" fillId="3" borderId="4" xfId="0" applyFont="1" applyFill="1" applyBorder="1"/>
    <xf numFmtId="0" fontId="0" fillId="3" borderId="5" xfId="0" applyFill="1" applyBorder="1"/>
    <xf numFmtId="0" fontId="5" fillId="3" borderId="5" xfId="0" applyFont="1" applyFill="1" applyBorder="1"/>
    <xf numFmtId="3" fontId="5" fillId="3" borderId="5" xfId="0" applyNumberFormat="1" applyFont="1" applyFill="1" applyBorder="1"/>
    <xf numFmtId="3" fontId="0" fillId="3" borderId="5" xfId="0" applyNumberFormat="1" applyFill="1" applyBorder="1"/>
    <xf numFmtId="0" fontId="0" fillId="3" borderId="6" xfId="0" applyFill="1" applyBorder="1"/>
    <xf numFmtId="0" fontId="0" fillId="3" borderId="7" xfId="0" applyFill="1" applyBorder="1"/>
    <xf numFmtId="0" fontId="0" fillId="3" borderId="4" xfId="0" applyFill="1" applyBorder="1"/>
    <xf numFmtId="0" fontId="7" fillId="3" borderId="5" xfId="0" applyFont="1" applyFill="1" applyBorder="1"/>
    <xf numFmtId="0" fontId="6" fillId="3" borderId="8" xfId="0" applyFont="1" applyFill="1" applyBorder="1"/>
    <xf numFmtId="0" fontId="5" fillId="3" borderId="8" xfId="0" applyFont="1" applyFill="1" applyBorder="1" applyAlignment="1">
      <alignment horizontal="right"/>
    </xf>
    <xf numFmtId="0" fontId="5" fillId="3" borderId="4" xfId="0" applyFont="1" applyFill="1" applyBorder="1" applyAlignment="1">
      <alignment horizontal="right"/>
    </xf>
    <xf numFmtId="0" fontId="5" fillId="3" borderId="8" xfId="0" applyFont="1" applyFill="1" applyBorder="1"/>
    <xf numFmtId="0" fontId="10" fillId="3" borderId="8" xfId="0" applyFont="1" applyFill="1" applyBorder="1"/>
    <xf numFmtId="0" fontId="8" fillId="3" borderId="5" xfId="0" applyFont="1" applyFill="1" applyBorder="1"/>
    <xf numFmtId="0" fontId="9" fillId="3" borderId="5" xfId="0" applyFont="1" applyFill="1" applyBorder="1"/>
    <xf numFmtId="3" fontId="4" fillId="3" borderId="5" xfId="0" applyNumberFormat="1" applyFont="1" applyFill="1" applyBorder="1"/>
    <xf numFmtId="0" fontId="11" fillId="3" borderId="7" xfId="0" applyFont="1" applyFill="1" applyBorder="1"/>
    <xf numFmtId="3" fontId="9" fillId="3" borderId="5" xfId="0" applyNumberFormat="1" applyFont="1" applyFill="1" applyBorder="1"/>
    <xf numFmtId="3" fontId="5" fillId="0" borderId="5" xfId="0" applyNumberFormat="1" applyFont="1" applyBorder="1"/>
    <xf numFmtId="0" fontId="0" fillId="0" borderId="5" xfId="0" applyBorder="1"/>
    <xf numFmtId="3" fontId="0" fillId="5" borderId="5" xfId="0" applyNumberFormat="1" applyFill="1" applyBorder="1"/>
    <xf numFmtId="3" fontId="5" fillId="5" borderId="5" xfId="0" applyNumberFormat="1" applyFont="1" applyFill="1" applyBorder="1"/>
    <xf numFmtId="0" fontId="0" fillId="3" borderId="0" xfId="0" applyFill="1" applyAlignment="1">
      <alignment horizontal="center"/>
    </xf>
    <xf numFmtId="0" fontId="7" fillId="0" borderId="5" xfId="0" applyFont="1" applyBorder="1"/>
    <xf numFmtId="0" fontId="5" fillId="0" borderId="5" xfId="0" applyFont="1" applyBorder="1"/>
    <xf numFmtId="0" fontId="23" fillId="0" borderId="5" xfId="0" applyFont="1" applyBorder="1"/>
    <xf numFmtId="0" fontId="9" fillId="0" borderId="5" xfId="0" applyFont="1" applyBorder="1"/>
    <xf numFmtId="0" fontId="24" fillId="4" borderId="3" xfId="0" applyFont="1" applyFill="1" applyBorder="1"/>
    <xf numFmtId="0" fontId="14" fillId="3" borderId="5" xfId="0" applyFont="1" applyFill="1" applyBorder="1"/>
    <xf numFmtId="3" fontId="5" fillId="3" borderId="5" xfId="0" applyNumberFormat="1" applyFont="1" applyFill="1" applyBorder="1" applyAlignment="1">
      <alignment horizontal="right"/>
    </xf>
    <xf numFmtId="3" fontId="5" fillId="3" borderId="5" xfId="13" applyNumberFormat="1" applyFont="1" applyFill="1" applyBorder="1"/>
    <xf numFmtId="0" fontId="15" fillId="3" borderId="5" xfId="0" applyFont="1" applyFill="1" applyBorder="1"/>
    <xf numFmtId="0" fontId="5" fillId="6" borderId="5" xfId="0" applyFont="1" applyFill="1" applyBorder="1"/>
    <xf numFmtId="0" fontId="9" fillId="6" borderId="5" xfId="0" applyFont="1" applyFill="1" applyBorder="1"/>
    <xf numFmtId="0" fontId="7" fillId="6" borderId="5" xfId="0" applyFont="1" applyFill="1" applyBorder="1"/>
    <xf numFmtId="0" fontId="0" fillId="6" borderId="5" xfId="0" applyFill="1" applyBorder="1"/>
    <xf numFmtId="0" fontId="4" fillId="6" borderId="5" xfId="0" applyFont="1" applyFill="1" applyBorder="1"/>
    <xf numFmtId="0" fontId="4" fillId="6" borderId="5" xfId="0" applyFont="1" applyFill="1" applyBorder="1" applyAlignment="1">
      <alignment horizontal="right"/>
    </xf>
    <xf numFmtId="3" fontId="4" fillId="3" borderId="5" xfId="0" applyNumberFormat="1" applyFont="1" applyFill="1" applyBorder="1" applyAlignment="1">
      <alignment horizontal="right"/>
    </xf>
    <xf numFmtId="167" fontId="4" fillId="3" borderId="5" xfId="0" applyNumberFormat="1" applyFont="1" applyFill="1" applyBorder="1" applyAlignment="1">
      <alignment horizontal="right"/>
    </xf>
    <xf numFmtId="166" fontId="4" fillId="3" borderId="5" xfId="0" applyNumberFormat="1" applyFont="1" applyFill="1" applyBorder="1" applyAlignment="1">
      <alignment horizontal="right"/>
    </xf>
    <xf numFmtId="3" fontId="5" fillId="6" borderId="5" xfId="0" applyNumberFormat="1" applyFont="1" applyFill="1" applyBorder="1"/>
    <xf numFmtId="0" fontId="4" fillId="0" borderId="5" xfId="0" applyFont="1" applyBorder="1"/>
    <xf numFmtId="49" fontId="5" fillId="3" borderId="4" xfId="0" applyNumberFormat="1" applyFont="1" applyFill="1" applyBorder="1" applyAlignment="1">
      <alignment horizontal="right" wrapText="1"/>
    </xf>
    <xf numFmtId="3" fontId="4" fillId="6" borderId="5" xfId="0" applyNumberFormat="1" applyFont="1" applyFill="1" applyBorder="1" applyAlignment="1">
      <alignment horizontal="right"/>
    </xf>
    <xf numFmtId="0" fontId="4" fillId="6" borderId="0" xfId="0" applyFont="1" applyFill="1" applyAlignment="1">
      <alignment horizontal="right"/>
    </xf>
    <xf numFmtId="3" fontId="4" fillId="5" borderId="5" xfId="0" applyNumberFormat="1" applyFont="1" applyFill="1" applyBorder="1" applyAlignment="1">
      <alignment horizontal="right"/>
    </xf>
    <xf numFmtId="3" fontId="4" fillId="3" borderId="5" xfId="13" applyNumberFormat="1" applyFont="1" applyFill="1" applyBorder="1" applyAlignment="1">
      <alignment horizontal="right"/>
    </xf>
    <xf numFmtId="3" fontId="4" fillId="0" borderId="5" xfId="0" applyNumberFormat="1" applyFont="1" applyBorder="1"/>
    <xf numFmtId="0" fontId="4" fillId="3" borderId="0" xfId="0" applyFont="1" applyFill="1"/>
    <xf numFmtId="3" fontId="0" fillId="6" borderId="5" xfId="0" applyNumberFormat="1" applyFill="1" applyBorder="1"/>
    <xf numFmtId="0" fontId="4" fillId="3" borderId="8" xfId="0" applyFont="1" applyFill="1" applyBorder="1"/>
    <xf numFmtId="0" fontId="4" fillId="6" borderId="0" xfId="0" applyFont="1" applyFill="1"/>
    <xf numFmtId="3" fontId="7" fillId="6" borderId="5" xfId="0" applyNumberFormat="1" applyFont="1" applyFill="1" applyBorder="1"/>
    <xf numFmtId="0" fontId="11" fillId="0" borderId="0" xfId="0" applyFont="1"/>
    <xf numFmtId="3" fontId="25" fillId="6" borderId="10" xfId="0" applyNumberFormat="1" applyFont="1" applyFill="1" applyBorder="1"/>
    <xf numFmtId="0" fontId="6" fillId="6" borderId="4" xfId="0" applyFont="1" applyFill="1" applyBorder="1"/>
    <xf numFmtId="0" fontId="5" fillId="6" borderId="4" xfId="0" applyFont="1" applyFill="1" applyBorder="1" applyAlignment="1">
      <alignment horizontal="right"/>
    </xf>
    <xf numFmtId="3" fontId="5" fillId="6" borderId="5" xfId="0" applyNumberFormat="1" applyFont="1" applyFill="1" applyBorder="1" applyAlignment="1">
      <alignment horizontal="right"/>
    </xf>
    <xf numFmtId="0" fontId="14" fillId="6" borderId="5" xfId="0" applyFont="1" applyFill="1" applyBorder="1"/>
    <xf numFmtId="3" fontId="14" fillId="6" borderId="5" xfId="0" applyNumberFormat="1" applyFont="1" applyFill="1" applyBorder="1" applyAlignment="1">
      <alignment horizontal="right"/>
    </xf>
    <xf numFmtId="3" fontId="4" fillId="3" borderId="5" xfId="13" applyNumberFormat="1" applyFont="1" applyFill="1" applyBorder="1"/>
    <xf numFmtId="0" fontId="26" fillId="3" borderId="5" xfId="0" applyFont="1" applyFill="1" applyBorder="1"/>
    <xf numFmtId="166" fontId="26" fillId="3" borderId="5" xfId="0" applyNumberFormat="1" applyFont="1" applyFill="1" applyBorder="1" applyAlignment="1">
      <alignment horizontal="right"/>
    </xf>
    <xf numFmtId="167" fontId="26" fillId="3" borderId="7" xfId="0" applyNumberFormat="1" applyFont="1" applyFill="1" applyBorder="1" applyAlignment="1">
      <alignment horizontal="right"/>
    </xf>
    <xf numFmtId="167" fontId="26" fillId="3" borderId="0" xfId="0" applyNumberFormat="1" applyFont="1" applyFill="1" applyAlignment="1">
      <alignment horizontal="right"/>
    </xf>
    <xf numFmtId="3" fontId="4" fillId="5" borderId="5" xfId="0" applyNumberFormat="1" applyFont="1" applyFill="1" applyBorder="1"/>
    <xf numFmtId="3" fontId="4" fillId="5" borderId="8" xfId="0" applyNumberFormat="1" applyFont="1" applyFill="1" applyBorder="1"/>
    <xf numFmtId="3" fontId="4" fillId="3" borderId="6" xfId="13" applyNumberFormat="1" applyFont="1" applyFill="1" applyBorder="1"/>
    <xf numFmtId="3" fontId="4" fillId="6" borderId="5" xfId="0" applyNumberFormat="1" applyFont="1" applyFill="1" applyBorder="1"/>
    <xf numFmtId="3" fontId="9" fillId="6" borderId="5" xfId="0" applyNumberFormat="1" applyFont="1" applyFill="1" applyBorder="1"/>
    <xf numFmtId="3" fontId="14" fillId="6" borderId="10" xfId="0" applyNumberFormat="1" applyFont="1" applyFill="1" applyBorder="1" applyAlignment="1">
      <alignment horizontal="right"/>
    </xf>
    <xf numFmtId="0" fontId="27" fillId="3" borderId="0" xfId="0" applyFont="1" applyFill="1"/>
    <xf numFmtId="0" fontId="5" fillId="3" borderId="0" xfId="0" applyFont="1" applyFill="1" applyAlignment="1">
      <alignment horizontal="right"/>
    </xf>
    <xf numFmtId="0" fontId="18" fillId="4" borderId="3" xfId="0" applyFont="1" applyFill="1" applyBorder="1"/>
    <xf numFmtId="0" fontId="5" fillId="6" borderId="0" xfId="0" applyFont="1" applyFill="1"/>
    <xf numFmtId="3" fontId="4" fillId="0" borderId="5" xfId="0" applyNumberFormat="1" applyFont="1" applyBorder="1" applyAlignment="1">
      <alignment horizontal="right"/>
    </xf>
    <xf numFmtId="3" fontId="4" fillId="6" borderId="5" xfId="0" quotePrefix="1" applyNumberFormat="1" applyFont="1" applyFill="1" applyBorder="1" applyAlignment="1">
      <alignment horizontal="right"/>
    </xf>
    <xf numFmtId="1" fontId="5" fillId="6" borderId="5" xfId="0" applyNumberFormat="1" applyFont="1" applyFill="1" applyBorder="1"/>
    <xf numFmtId="1" fontId="4" fillId="6" borderId="5" xfId="0" applyNumberFormat="1" applyFont="1" applyFill="1" applyBorder="1"/>
    <xf numFmtId="1" fontId="14" fillId="6" borderId="5" xfId="0" applyNumberFormat="1" applyFont="1" applyFill="1" applyBorder="1"/>
    <xf numFmtId="1" fontId="4" fillId="6" borderId="5" xfId="0" applyNumberFormat="1" applyFont="1" applyFill="1" applyBorder="1" applyAlignment="1">
      <alignment horizontal="right"/>
    </xf>
    <xf numFmtId="1" fontId="25" fillId="6" borderId="10" xfId="0" applyNumberFormat="1" applyFont="1" applyFill="1" applyBorder="1"/>
    <xf numFmtId="166" fontId="4" fillId="6" borderId="5" xfId="0" applyNumberFormat="1" applyFont="1" applyFill="1" applyBorder="1" applyAlignment="1">
      <alignment horizontal="right"/>
    </xf>
    <xf numFmtId="3" fontId="4" fillId="3" borderId="7" xfId="13" applyNumberFormat="1" applyFont="1" applyFill="1" applyBorder="1" applyAlignment="1">
      <alignment horizontal="right"/>
    </xf>
    <xf numFmtId="3" fontId="5" fillId="3" borderId="8" xfId="0" applyNumberFormat="1" applyFont="1" applyFill="1" applyBorder="1"/>
    <xf numFmtId="3" fontId="4" fillId="3" borderId="9" xfId="13" applyNumberFormat="1" applyFont="1" applyFill="1" applyBorder="1" applyAlignment="1">
      <alignment horizontal="right"/>
    </xf>
    <xf numFmtId="3" fontId="28" fillId="6" borderId="0" xfId="63" applyNumberFormat="1" applyFont="1" applyFill="1" applyAlignment="1">
      <alignment horizontal="right" vertical="center" wrapText="1"/>
    </xf>
    <xf numFmtId="0" fontId="4" fillId="6" borderId="5" xfId="0" applyFont="1" applyFill="1" applyBorder="1" applyAlignment="1">
      <alignment wrapText="1"/>
    </xf>
    <xf numFmtId="0" fontId="0" fillId="6" borderId="0" xfId="0" applyFill="1"/>
    <xf numFmtId="0" fontId="11" fillId="6" borderId="0" xfId="0" applyFont="1" applyFill="1"/>
    <xf numFmtId="0" fontId="5" fillId="0" borderId="8" xfId="0" applyFont="1" applyBorder="1" applyAlignment="1">
      <alignment horizontal="right"/>
    </xf>
    <xf numFmtId="0" fontId="29" fillId="3" borderId="0" xfId="0" applyFont="1" applyFill="1"/>
    <xf numFmtId="0" fontId="4" fillId="3" borderId="6" xfId="0" applyFont="1" applyFill="1" applyBorder="1"/>
    <xf numFmtId="2" fontId="4" fillId="3" borderId="0" xfId="0" applyNumberFormat="1" applyFont="1" applyFill="1" applyAlignment="1">
      <alignment horizontal="right"/>
    </xf>
    <xf numFmtId="3" fontId="5" fillId="6" borderId="0" xfId="0" applyNumberFormat="1" applyFont="1" applyFill="1" applyAlignment="1">
      <alignment horizontal="right"/>
    </xf>
    <xf numFmtId="171" fontId="4" fillId="3" borderId="8" xfId="0" applyNumberFormat="1" applyFont="1" applyFill="1" applyBorder="1" applyAlignment="1">
      <alignment horizontal="right"/>
    </xf>
    <xf numFmtId="0" fontId="4" fillId="6" borderId="8" xfId="0" applyFont="1" applyFill="1" applyBorder="1"/>
    <xf numFmtId="0" fontId="0" fillId="3" borderId="8" xfId="0" applyFill="1" applyBorder="1"/>
    <xf numFmtId="3" fontId="4" fillId="3" borderId="6" xfId="13" applyNumberFormat="1" applyFont="1" applyFill="1" applyBorder="1" applyAlignment="1">
      <alignment horizontal="right"/>
    </xf>
    <xf numFmtId="0" fontId="4" fillId="3" borderId="5" xfId="0" applyFont="1" applyFill="1" applyBorder="1"/>
    <xf numFmtId="3" fontId="4" fillId="5" borderId="5" xfId="0" quotePrefix="1" applyNumberFormat="1" applyFont="1" applyFill="1" applyBorder="1" applyAlignment="1">
      <alignment horizontal="right"/>
    </xf>
    <xf numFmtId="0" fontId="11" fillId="6" borderId="7" xfId="0" applyFont="1" applyFill="1" applyBorder="1"/>
    <xf numFmtId="0" fontId="30" fillId="3" borderId="0" xfId="0" applyFont="1" applyFill="1"/>
    <xf numFmtId="0" fontId="11" fillId="6" borderId="0" xfId="0" applyFont="1" applyFill="1" applyAlignment="1">
      <alignment vertical="center"/>
    </xf>
    <xf numFmtId="0" fontId="5" fillId="0" borderId="0" xfId="0" applyFont="1" applyFill="1"/>
    <xf numFmtId="0" fontId="5" fillId="0" borderId="5" xfId="0" applyFont="1" applyFill="1" applyBorder="1"/>
    <xf numFmtId="172" fontId="4" fillId="6" borderId="5" xfId="0" applyNumberFormat="1" applyFont="1" applyFill="1" applyBorder="1" applyAlignment="1">
      <alignment horizontal="right"/>
    </xf>
    <xf numFmtId="3" fontId="4" fillId="3" borderId="0" xfId="13" applyNumberFormat="1" applyFont="1" applyFill="1" applyBorder="1" applyAlignment="1">
      <alignment horizontal="right"/>
    </xf>
    <xf numFmtId="3" fontId="4" fillId="6" borderId="5" xfId="13" applyNumberFormat="1" applyFont="1" applyFill="1" applyBorder="1" applyAlignment="1">
      <alignment horizontal="right"/>
    </xf>
    <xf numFmtId="3" fontId="4" fillId="0" borderId="5" xfId="0" applyNumberFormat="1" applyFont="1" applyFill="1" applyBorder="1" applyAlignment="1">
      <alignment horizontal="right"/>
    </xf>
    <xf numFmtId="3" fontId="4" fillId="3" borderId="0" xfId="86" applyNumberFormat="1" applyFont="1" applyFill="1" applyBorder="1" applyAlignment="1">
      <alignment horizontal="right"/>
    </xf>
    <xf numFmtId="3" fontId="4" fillId="3" borderId="5" xfId="86" applyNumberFormat="1" applyFont="1" applyFill="1" applyBorder="1" applyAlignment="1">
      <alignment horizontal="right"/>
    </xf>
    <xf numFmtId="3" fontId="4" fillId="3" borderId="7" xfId="86" applyNumberFormat="1" applyFont="1" applyFill="1" applyBorder="1" applyAlignment="1">
      <alignment horizontal="right"/>
    </xf>
    <xf numFmtId="3" fontId="4" fillId="3" borderId="9" xfId="86" applyNumberFormat="1" applyFont="1" applyFill="1" applyBorder="1" applyAlignment="1">
      <alignment horizontal="right"/>
    </xf>
    <xf numFmtId="0" fontId="4" fillId="6" borderId="0" xfId="0" applyFont="1" applyFill="1" applyBorder="1"/>
    <xf numFmtId="0" fontId="4" fillId="6" borderId="7" xfId="0" applyFont="1" applyFill="1" applyBorder="1"/>
    <xf numFmtId="0" fontId="11" fillId="0" borderId="0" xfId="0" applyFont="1" applyAlignment="1">
      <alignment horizontal="left"/>
    </xf>
    <xf numFmtId="166" fontId="4" fillId="0" borderId="5" xfId="0" applyNumberFormat="1" applyFont="1" applyFill="1" applyBorder="1" applyAlignment="1">
      <alignment horizontal="right"/>
    </xf>
    <xf numFmtId="3" fontId="4" fillId="0" borderId="5" xfId="0" applyNumberFormat="1" applyFont="1" applyFill="1" applyBorder="1"/>
    <xf numFmtId="0" fontId="5" fillId="3" borderId="8" xfId="87" applyFont="1" applyFill="1" applyBorder="1" applyAlignment="1">
      <alignment horizontal="right"/>
    </xf>
    <xf numFmtId="0" fontId="5" fillId="0" borderId="8" xfId="87" applyFont="1" applyBorder="1" applyAlignment="1">
      <alignment horizontal="right"/>
    </xf>
    <xf numFmtId="0" fontId="5" fillId="3" borderId="4" xfId="87" applyFont="1" applyFill="1" applyBorder="1" applyAlignment="1">
      <alignment horizontal="right"/>
    </xf>
    <xf numFmtId="0" fontId="4" fillId="3" borderId="5" xfId="87" applyFill="1" applyBorder="1"/>
    <xf numFmtId="0" fontId="4" fillId="6" borderId="5" xfId="87" applyFont="1" applyFill="1" applyBorder="1"/>
    <xf numFmtId="3" fontId="5" fillId="3" borderId="5" xfId="87" applyNumberFormat="1" applyFont="1" applyFill="1" applyBorder="1"/>
    <xf numFmtId="3" fontId="4" fillId="3" borderId="5" xfId="87" applyNumberFormat="1" applyFont="1" applyFill="1" applyBorder="1"/>
    <xf numFmtId="0" fontId="4" fillId="0" borderId="5" xfId="87" applyBorder="1"/>
    <xf numFmtId="3" fontId="4" fillId="3" borderId="5" xfId="87" applyNumberFormat="1" applyFont="1" applyFill="1" applyBorder="1" applyAlignment="1">
      <alignment horizontal="right"/>
    </xf>
    <xf numFmtId="3" fontId="5" fillId="3" borderId="8" xfId="87" applyNumberFormat="1" applyFont="1" applyFill="1" applyBorder="1"/>
    <xf numFmtId="171" fontId="4" fillId="3" borderId="8" xfId="87" applyNumberFormat="1" applyFont="1" applyFill="1" applyBorder="1" applyAlignment="1">
      <alignment horizontal="right"/>
    </xf>
    <xf numFmtId="0" fontId="4" fillId="3" borderId="5" xfId="87" applyFont="1" applyFill="1" applyBorder="1"/>
    <xf numFmtId="0" fontId="5" fillId="3" borderId="5" xfId="87" applyFont="1" applyFill="1" applyBorder="1"/>
    <xf numFmtId="3" fontId="14" fillId="3" borderId="5" xfId="87" applyNumberFormat="1" applyFont="1" applyFill="1" applyBorder="1"/>
    <xf numFmtId="0" fontId="14" fillId="3" borderId="5" xfId="87" applyFont="1" applyFill="1" applyBorder="1"/>
    <xf numFmtId="3" fontId="5" fillId="6" borderId="5" xfId="87" applyNumberFormat="1" applyFont="1" applyFill="1" applyBorder="1"/>
    <xf numFmtId="0" fontId="5" fillId="3" borderId="8" xfId="88" applyFont="1" applyFill="1" applyBorder="1" applyAlignment="1">
      <alignment horizontal="right"/>
    </xf>
    <xf numFmtId="0" fontId="5" fillId="3" borderId="8" xfId="88" applyFont="1" applyFill="1" applyBorder="1"/>
    <xf numFmtId="0" fontId="8" fillId="3" borderId="5" xfId="88" applyFont="1" applyFill="1" applyBorder="1"/>
    <xf numFmtId="166" fontId="4" fillId="6" borderId="5" xfId="88" applyNumberFormat="1" applyFont="1" applyFill="1" applyBorder="1" applyAlignment="1">
      <alignment horizontal="right"/>
    </xf>
    <xf numFmtId="166" fontId="4" fillId="3" borderId="5" xfId="88" applyNumberFormat="1" applyFont="1" applyFill="1" applyBorder="1" applyAlignment="1">
      <alignment horizontal="right"/>
    </xf>
    <xf numFmtId="166" fontId="0" fillId="6" borderId="5" xfId="0" applyNumberFormat="1" applyFill="1" applyBorder="1"/>
    <xf numFmtId="0" fontId="11" fillId="0" borderId="0" xfId="0" applyFont="1" applyFill="1"/>
    <xf numFmtId="3" fontId="4" fillId="7" borderId="11" xfId="0" applyNumberFormat="1" applyFont="1" applyFill="1" applyBorder="1" applyAlignment="1">
      <alignment horizontal="right"/>
    </xf>
    <xf numFmtId="3" fontId="4" fillId="7" borderId="12" xfId="0" applyNumberFormat="1" applyFont="1" applyFill="1" applyBorder="1" applyAlignment="1">
      <alignment horizontal="right"/>
    </xf>
    <xf numFmtId="171" fontId="0" fillId="6" borderId="5" xfId="0" applyNumberFormat="1" applyFill="1" applyBorder="1" applyAlignment="1">
      <alignment horizontal="right"/>
    </xf>
    <xf numFmtId="1" fontId="0" fillId="6" borderId="5" xfId="0" applyNumberFormat="1" applyFill="1" applyBorder="1" applyAlignment="1">
      <alignment horizontal="right"/>
    </xf>
    <xf numFmtId="0" fontId="0" fillId="6" borderId="5" xfId="0" applyFill="1" applyBorder="1" applyAlignment="1">
      <alignment horizontal="right"/>
    </xf>
    <xf numFmtId="1" fontId="5" fillId="6" borderId="5" xfId="0" applyNumberFormat="1" applyFont="1" applyFill="1" applyBorder="1" applyAlignment="1">
      <alignment horizontal="right"/>
    </xf>
    <xf numFmtId="0" fontId="5" fillId="6" borderId="5" xfId="0" applyFont="1" applyFill="1" applyBorder="1" applyAlignment="1">
      <alignment horizontal="right"/>
    </xf>
    <xf numFmtId="4" fontId="4" fillId="5" borderId="5" xfId="0" applyNumberFormat="1" applyFont="1" applyFill="1" applyBorder="1" applyAlignment="1">
      <alignment horizontal="right"/>
    </xf>
    <xf numFmtId="2" fontId="4" fillId="3" borderId="5" xfId="0" applyNumberFormat="1" applyFont="1" applyFill="1" applyBorder="1" applyAlignment="1">
      <alignment horizontal="right"/>
    </xf>
    <xf numFmtId="3" fontId="4" fillId="3" borderId="5" xfId="89" applyNumberFormat="1" applyFill="1" applyBorder="1" applyAlignment="1">
      <alignment horizontal="right"/>
    </xf>
    <xf numFmtId="0" fontId="5" fillId="6" borderId="8" xfId="0" applyFont="1" applyFill="1" applyBorder="1" applyAlignment="1">
      <alignment horizontal="right"/>
    </xf>
    <xf numFmtId="3" fontId="5" fillId="0" borderId="5" xfId="0" applyNumberFormat="1" applyFont="1" applyFill="1" applyBorder="1"/>
    <xf numFmtId="3" fontId="5" fillId="3" borderId="0" xfId="0" applyNumberFormat="1" applyFont="1" applyFill="1"/>
    <xf numFmtId="3" fontId="5" fillId="0" borderId="5" xfId="0" applyNumberFormat="1" applyFont="1" applyFill="1" applyBorder="1" applyAlignment="1">
      <alignment horizontal="right"/>
    </xf>
    <xf numFmtId="0" fontId="11" fillId="3" borderId="0" xfId="0" applyFont="1" applyFill="1" applyBorder="1"/>
    <xf numFmtId="0" fontId="0" fillId="3" borderId="0" xfId="0" applyFill="1" applyBorder="1"/>
    <xf numFmtId="0" fontId="11" fillId="6" borderId="0" xfId="0" applyFont="1" applyFill="1" applyBorder="1"/>
    <xf numFmtId="0" fontId="0" fillId="6" borderId="7" xfId="0" applyFill="1" applyBorder="1"/>
    <xf numFmtId="0" fontId="11" fillId="0" borderId="7" xfId="0" applyFont="1" applyBorder="1" applyAlignment="1">
      <alignment horizontal="left" wrapText="1"/>
    </xf>
  </cellXfs>
  <cellStyles count="91">
    <cellStyle name="Comma 2" xfId="1" xr:uid="{00000000-0005-0000-0000-000000000000}"/>
    <cellStyle name="Comma 2 2" xfId="2" xr:uid="{00000000-0005-0000-0000-000001000000}"/>
    <cellStyle name="Comma 2_Balance sheet Q" xfId="3" xr:uid="{00000000-0005-0000-0000-000002000000}"/>
    <cellStyle name="Comma 3" xfId="4" xr:uid="{00000000-0005-0000-0000-000003000000}"/>
    <cellStyle name="Comma 4" xfId="5" xr:uid="{00000000-0005-0000-0000-000004000000}"/>
    <cellStyle name="Comma 5" xfId="6" xr:uid="{00000000-0005-0000-0000-000005000000}"/>
    <cellStyle name="DataStyle" xfId="7" xr:uid="{00000000-0005-0000-0000-000006000000}"/>
    <cellStyle name="NoDec"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90" xr:uid="{DB492A89-8E0D-4A16-B3EE-B521966BF965}"/>
    <cellStyle name="Normal 2" xfId="13" xr:uid="{00000000-0005-0000-0000-00000D000000}"/>
    <cellStyle name="Normal 2 2" xfId="14" xr:uid="{00000000-0005-0000-0000-00000E000000}"/>
    <cellStyle name="Normal 2 2 2" xfId="15" xr:uid="{00000000-0005-0000-0000-00000F000000}"/>
    <cellStyle name="Normal 2 2 3" xfId="16" xr:uid="{00000000-0005-0000-0000-000010000000}"/>
    <cellStyle name="Normal 2 2 4" xfId="17" xr:uid="{00000000-0005-0000-0000-000011000000}"/>
    <cellStyle name="Normal 2 2_Balance sheet Q" xfId="18" xr:uid="{00000000-0005-0000-0000-000012000000}"/>
    <cellStyle name="Normal 2 3" xfId="19" xr:uid="{00000000-0005-0000-0000-000013000000}"/>
    <cellStyle name="Normal 2 4" xfId="20" xr:uid="{00000000-0005-0000-0000-000014000000}"/>
    <cellStyle name="Normal 2_Balance sheet Q" xfId="21" xr:uid="{00000000-0005-0000-0000-000015000000}"/>
    <cellStyle name="Normal 2_Income statement Q" xfId="86" xr:uid="{BDD98397-ABFF-413A-A62E-C8FFBB3E17BC}"/>
    <cellStyle name="Normal 3" xfId="22" xr:uid="{00000000-0005-0000-0000-000016000000}"/>
    <cellStyle name="Normal 3 2" xfId="23" xr:uid="{00000000-0005-0000-0000-000017000000}"/>
    <cellStyle name="Normal 3 2 2" xfId="24" xr:uid="{00000000-0005-0000-0000-000018000000}"/>
    <cellStyle name="Normal 3 2_Balance sheet Q" xfId="77" xr:uid="{6C7E4529-9B7B-40FB-A5EF-F32A4E5DC272}"/>
    <cellStyle name="Normal 3 3" xfId="25" xr:uid="{00000000-0005-0000-0000-000019000000}"/>
    <cellStyle name="Normal 3 3 2" xfId="26" xr:uid="{00000000-0005-0000-0000-00001A000000}"/>
    <cellStyle name="Normal 3 3_Balance sheet Q" xfId="78" xr:uid="{8D37086B-C64C-4C9D-A9C8-C99BD083503F}"/>
    <cellStyle name="Normal 3 4" xfId="27" xr:uid="{00000000-0005-0000-0000-00001B000000}"/>
    <cellStyle name="Normal 3 4 2" xfId="28" xr:uid="{00000000-0005-0000-0000-00001C000000}"/>
    <cellStyle name="Normal 3 4 2 2" xfId="29" xr:uid="{00000000-0005-0000-0000-00001D000000}"/>
    <cellStyle name="Normal 3 4 2_Balance sheet Q" xfId="80" xr:uid="{8DED717D-1143-43CB-819A-0C09EA11CB63}"/>
    <cellStyle name="Normal 3 4 3" xfId="30" xr:uid="{00000000-0005-0000-0000-00001E000000}"/>
    <cellStyle name="Normal 3 4_Balance sheet Q" xfId="79" xr:uid="{87972FA8-6FE8-45E9-8963-E07EE9E29057}"/>
    <cellStyle name="Normal 3 5" xfId="31" xr:uid="{00000000-0005-0000-0000-00001F000000}"/>
    <cellStyle name="Normal 3 5 2" xfId="32" xr:uid="{00000000-0005-0000-0000-000020000000}"/>
    <cellStyle name="Normal 3 5_Balance sheet Q" xfId="81" xr:uid="{A3A14741-A808-416C-ABBD-3910CC557329}"/>
    <cellStyle name="Normal 3 6" xfId="33" xr:uid="{00000000-0005-0000-0000-000021000000}"/>
    <cellStyle name="Normal 3 7" xfId="34" xr:uid="{00000000-0005-0000-0000-000022000000}"/>
    <cellStyle name="Normal 3_Balance sheet Q" xfId="35" xr:uid="{00000000-0005-0000-0000-000023000000}"/>
    <cellStyle name="Normal 4" xfId="36" xr:uid="{00000000-0005-0000-0000-000024000000}"/>
    <cellStyle name="Normal 4 2" xfId="37" xr:uid="{00000000-0005-0000-0000-000025000000}"/>
    <cellStyle name="Normal 4 2 2" xfId="38" xr:uid="{00000000-0005-0000-0000-000026000000}"/>
    <cellStyle name="Normal 4 2_Balance sheet Q" xfId="82" xr:uid="{17A241AB-23C2-4E58-A190-7530D3575F1D}"/>
    <cellStyle name="Normal 4 3" xfId="39" xr:uid="{00000000-0005-0000-0000-000027000000}"/>
    <cellStyle name="Normal 4 3 2" xfId="40" xr:uid="{00000000-0005-0000-0000-000028000000}"/>
    <cellStyle name="Normal 4 3_Balance sheet Q" xfId="83" xr:uid="{DF677C26-D73D-47F6-8EBD-F56CC4721CB4}"/>
    <cellStyle name="Normal 4 4" xfId="41" xr:uid="{00000000-0005-0000-0000-000029000000}"/>
    <cellStyle name="Normal 4 4 2" xfId="42" xr:uid="{00000000-0005-0000-0000-00002A000000}"/>
    <cellStyle name="Normal 4 4 2 2" xfId="43" xr:uid="{00000000-0005-0000-0000-00002B000000}"/>
    <cellStyle name="Normal 4 4 2_Balance sheet Q" xfId="85" xr:uid="{3AD5C8C8-AF65-4F51-A3D0-0DDD158F39EE}"/>
    <cellStyle name="Normal 4 4 3" xfId="44" xr:uid="{00000000-0005-0000-0000-00002C000000}"/>
    <cellStyle name="Normal 4 4_Balance sheet Q" xfId="84" xr:uid="{1C2B3C6A-D691-48AB-8B00-1D93804AA197}"/>
    <cellStyle name="Normal 4 5" xfId="45" xr:uid="{00000000-0005-0000-0000-00002D000000}"/>
    <cellStyle name="Normal 4 6" xfId="46" xr:uid="{00000000-0005-0000-0000-00002E000000}"/>
    <cellStyle name="Normal 4 7" xfId="47" xr:uid="{00000000-0005-0000-0000-00002F000000}"/>
    <cellStyle name="Normal 4_Balance sheet Q" xfId="48" xr:uid="{00000000-0005-0000-0000-000030000000}"/>
    <cellStyle name="Normal 5" xfId="49" xr:uid="{00000000-0005-0000-0000-000031000000}"/>
    <cellStyle name="Normal 5 2" xfId="50" xr:uid="{00000000-0005-0000-0000-000032000000}"/>
    <cellStyle name="Normal 5 3" xfId="51" xr:uid="{00000000-0005-0000-0000-000033000000}"/>
    <cellStyle name="Normal 5_Balance sheet Q" xfId="52" xr:uid="{00000000-0005-0000-0000-000034000000}"/>
    <cellStyle name="Normal 6" xfId="53" xr:uid="{00000000-0005-0000-0000-000035000000}"/>
    <cellStyle name="Normal 6 2" xfId="54" xr:uid="{00000000-0005-0000-0000-000036000000}"/>
    <cellStyle name="Normal 6 3" xfId="55" xr:uid="{00000000-0005-0000-0000-000037000000}"/>
    <cellStyle name="Normal 6_Balance sheet Q" xfId="56" xr:uid="{00000000-0005-0000-0000-000038000000}"/>
    <cellStyle name="Normal 7" xfId="57" xr:uid="{00000000-0005-0000-0000-000039000000}"/>
    <cellStyle name="Normal 7 2" xfId="58" xr:uid="{00000000-0005-0000-0000-00003A000000}"/>
    <cellStyle name="Normal 7_Balance sheet Q" xfId="59" xr:uid="{00000000-0005-0000-0000-00003B000000}"/>
    <cellStyle name="Normal 8" xfId="60" xr:uid="{00000000-0005-0000-0000-00003C000000}"/>
    <cellStyle name="Normal 8 2" xfId="61" xr:uid="{00000000-0005-0000-0000-00003D000000}"/>
    <cellStyle name="Normal 9" xfId="62" xr:uid="{00000000-0005-0000-0000-00003E000000}"/>
    <cellStyle name="Normal_Cash flow Q" xfId="63" xr:uid="{00000000-0005-0000-0000-00003F000000}"/>
    <cellStyle name="Normal_Data per aktie" xfId="89" xr:uid="{08097983-2E51-4444-A1F0-EEE304D30232}"/>
    <cellStyle name="Normal_Income statement Q" xfId="87" xr:uid="{FE5F3D11-216C-4CFC-8AE1-33624284E108}"/>
    <cellStyle name="Normal_Op margin % Q" xfId="88" xr:uid="{081AA4C4-4226-4E14-9732-D0752DC8BFC4}"/>
    <cellStyle name="OneDec" xfId="64" xr:uid="{00000000-0005-0000-0000-000040000000}"/>
    <cellStyle name="Percent 10" xfId="65" xr:uid="{00000000-0005-0000-0000-000041000000}"/>
    <cellStyle name="Percent 10 2" xfId="66" xr:uid="{00000000-0005-0000-0000-000042000000}"/>
    <cellStyle name="Percent 14" xfId="67" xr:uid="{00000000-0005-0000-0000-000043000000}"/>
    <cellStyle name="Percent 2" xfId="68" xr:uid="{00000000-0005-0000-0000-000044000000}"/>
    <cellStyle name="Percent 2 2" xfId="69" xr:uid="{00000000-0005-0000-0000-000045000000}"/>
    <cellStyle name="Percent 2 2 2" xfId="70" xr:uid="{00000000-0005-0000-0000-000046000000}"/>
    <cellStyle name="Percent 3" xfId="71" xr:uid="{00000000-0005-0000-0000-000047000000}"/>
    <cellStyle name="Percent 3 2" xfId="72" xr:uid="{00000000-0005-0000-0000-000048000000}"/>
    <cellStyle name="Percent 4" xfId="73" xr:uid="{00000000-0005-0000-0000-000049000000}"/>
    <cellStyle name="Procent 2" xfId="74" xr:uid="{00000000-0005-0000-0000-00004A000000}"/>
    <cellStyle name="Tusental 2" xfId="75" xr:uid="{00000000-0005-0000-0000-00004B000000}"/>
    <cellStyle name="WebModel" xfId="76" xr:uid="{00000000-0005-0000-0000-00004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wedishmatch.com/Corporate/Annual-01/Annual%20report%202001/&#197;RSREDOViSNING%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ar"/>
      <sheetName val="Koncernens resultaträkning"/>
      <sheetName val="Specifikation RR1"/>
      <sheetName val="Specifikation RR2"/>
      <sheetName val="Specifikation RR3"/>
      <sheetName val="Koncernens balansräkning"/>
      <sheetName val="Specifikation BR1"/>
      <sheetName val="Sheet6"/>
      <sheetName val="Sheet7"/>
      <sheetName val="Sheet8"/>
      <sheetName val="Sheet9"/>
      <sheetName val="Sheet10"/>
      <sheetName val="Sheet11"/>
      <sheetName val="Sheet12"/>
      <sheetName val="Sheet13"/>
      <sheetName val="Sheet14"/>
      <sheetName val="Sheet15"/>
      <sheetName val="Sheet16"/>
    </sheetNames>
    <sheetDataSet>
      <sheetData sheetId="0">
        <row r="9">
          <cell r="D9">
            <v>1100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6"/>
  <sheetViews>
    <sheetView view="pageBreakPreview" zoomScale="110" zoomScaleNormal="100" zoomScaleSheetLayoutView="110" workbookViewId="0"/>
  </sheetViews>
  <sheetFormatPr defaultColWidth="8.85546875" defaultRowHeight="12.75" x14ac:dyDescent="0.2"/>
  <cols>
    <col min="1" max="2" width="50.85546875" style="1" customWidth="1"/>
    <col min="3" max="6" width="9.42578125" style="1" bestFit="1" customWidth="1"/>
    <col min="7" max="7" width="9.42578125" style="1" customWidth="1"/>
    <col min="8" max="12" width="9.42578125" style="1" bestFit="1" customWidth="1"/>
    <col min="13" max="16384" width="8.85546875" style="1"/>
  </cols>
  <sheetData>
    <row r="1" spans="1:12" s="6" customFormat="1" ht="30" customHeight="1" thickBot="1" x14ac:dyDescent="0.3">
      <c r="A1" s="39" t="s">
        <v>232</v>
      </c>
      <c r="B1" s="8"/>
      <c r="C1" s="9"/>
      <c r="D1" s="9"/>
      <c r="E1" s="9"/>
      <c r="F1" s="9"/>
      <c r="G1" s="9"/>
      <c r="H1" s="9"/>
      <c r="I1" s="9"/>
      <c r="J1" s="9"/>
      <c r="K1" s="9"/>
      <c r="L1" s="9"/>
    </row>
    <row r="2" spans="1:12" ht="30.75" customHeight="1" thickTop="1" x14ac:dyDescent="0.2">
      <c r="A2" s="10" t="s">
        <v>1</v>
      </c>
      <c r="B2" s="10"/>
      <c r="C2" s="11">
        <v>2021</v>
      </c>
      <c r="D2" s="11">
        <v>2020</v>
      </c>
      <c r="E2" s="11">
        <v>2019</v>
      </c>
      <c r="F2" s="11">
        <v>2018</v>
      </c>
      <c r="G2" s="22" t="s">
        <v>219</v>
      </c>
      <c r="H2" s="11">
        <v>2016</v>
      </c>
      <c r="I2" s="11">
        <v>2015</v>
      </c>
      <c r="J2" s="11">
        <v>2014</v>
      </c>
      <c r="K2" s="11">
        <v>2013</v>
      </c>
      <c r="L2" s="11">
        <v>2012</v>
      </c>
    </row>
    <row r="3" spans="1:12" ht="0.75" customHeight="1" x14ac:dyDescent="0.2">
      <c r="A3" s="12"/>
      <c r="B3" s="12"/>
      <c r="C3" s="12"/>
      <c r="D3" s="12"/>
      <c r="E3" s="12"/>
      <c r="F3" s="12"/>
      <c r="G3" s="12"/>
      <c r="H3" s="12"/>
      <c r="I3" s="12"/>
      <c r="J3" s="12"/>
      <c r="K3" s="12"/>
      <c r="L3" s="12"/>
    </row>
    <row r="4" spans="1:12" ht="20.25" customHeight="1" x14ac:dyDescent="0.2">
      <c r="A4" s="12" t="s">
        <v>15</v>
      </c>
      <c r="B4" s="12"/>
      <c r="C4" s="58">
        <v>2280.6349984000003</v>
      </c>
      <c r="D4" s="58">
        <v>2236.8758457499998</v>
      </c>
      <c r="E4" s="58">
        <v>2354.6755372199996</v>
      </c>
      <c r="F4" s="58">
        <v>2708.45493283</v>
      </c>
      <c r="G4" s="58">
        <v>2087.6567085000001</v>
      </c>
      <c r="H4" s="58">
        <v>1249.6154088000003</v>
      </c>
      <c r="I4" s="58">
        <v>1048</v>
      </c>
      <c r="J4" s="58">
        <v>1030</v>
      </c>
      <c r="K4" s="58">
        <v>973</v>
      </c>
      <c r="L4" s="58">
        <v>962</v>
      </c>
    </row>
    <row r="5" spans="1:12" x14ac:dyDescent="0.2">
      <c r="A5" s="12" t="s">
        <v>16</v>
      </c>
      <c r="B5" s="12"/>
      <c r="C5" s="58">
        <v>4556.2130393799898</v>
      </c>
      <c r="D5" s="58">
        <v>3633.0732859499999</v>
      </c>
      <c r="E5" s="58">
        <v>3255.2736348600001</v>
      </c>
      <c r="F5" s="58">
        <v>2940.5285263800001</v>
      </c>
      <c r="G5" s="58">
        <v>2557.5921280500002</v>
      </c>
      <c r="H5" s="58">
        <v>2542.6589111999988</v>
      </c>
      <c r="I5" s="58">
        <v>2240</v>
      </c>
      <c r="J5" s="58">
        <v>2074</v>
      </c>
      <c r="K5" s="58">
        <v>2027</v>
      </c>
      <c r="L5" s="58">
        <v>2010</v>
      </c>
    </row>
    <row r="6" spans="1:12" x14ac:dyDescent="0.2">
      <c r="A6" s="54" t="s">
        <v>218</v>
      </c>
      <c r="B6" s="12"/>
      <c r="C6" s="58">
        <v>388.41799491</v>
      </c>
      <c r="D6" s="58">
        <v>278.00269314999997</v>
      </c>
      <c r="E6" s="58">
        <v>254.80946347999998</v>
      </c>
      <c r="F6" s="58" t="s">
        <v>8</v>
      </c>
      <c r="G6" s="58" t="s">
        <v>8</v>
      </c>
      <c r="H6" s="58" t="s">
        <v>8</v>
      </c>
      <c r="I6" s="58" t="s">
        <v>8</v>
      </c>
      <c r="J6" s="58" t="s">
        <v>8</v>
      </c>
      <c r="K6" s="58" t="s">
        <v>8</v>
      </c>
      <c r="L6" s="58" t="s">
        <v>8</v>
      </c>
    </row>
    <row r="7" spans="1:12" x14ac:dyDescent="0.2">
      <c r="A7" s="112" t="s">
        <v>79</v>
      </c>
      <c r="B7" s="12"/>
      <c r="C7" s="58">
        <v>40.917000000000002</v>
      </c>
      <c r="D7" s="58">
        <v>41.713999999999999</v>
      </c>
      <c r="E7" s="58">
        <v>41.540999999999997</v>
      </c>
      <c r="F7" s="58">
        <v>23.573</v>
      </c>
      <c r="G7" s="58">
        <v>21.928808200000098</v>
      </c>
      <c r="H7" s="58">
        <v>121.8046649999994</v>
      </c>
      <c r="I7" s="58">
        <v>4845</v>
      </c>
      <c r="J7" s="58">
        <v>5233</v>
      </c>
      <c r="K7" s="58">
        <v>4506</v>
      </c>
      <c r="L7" s="58">
        <v>4354</v>
      </c>
    </row>
    <row r="8" spans="1:12" x14ac:dyDescent="0.2">
      <c r="A8" s="48" t="s">
        <v>215</v>
      </c>
      <c r="B8" s="48"/>
      <c r="C8" s="58">
        <v>1857.1190508699999</v>
      </c>
      <c r="D8" s="58">
        <v>1575.42933133</v>
      </c>
      <c r="E8" s="58">
        <v>1843.8284981800002</v>
      </c>
      <c r="F8" s="58">
        <v>1439.97512654</v>
      </c>
      <c r="G8" s="58">
        <v>1276.7979269500001</v>
      </c>
      <c r="H8" s="58">
        <v>4472.6914072999998</v>
      </c>
      <c r="I8" s="58">
        <v>1739</v>
      </c>
      <c r="J8" s="58">
        <v>1669</v>
      </c>
      <c r="K8" s="58">
        <v>1165</v>
      </c>
      <c r="L8" s="58">
        <v>1140</v>
      </c>
    </row>
    <row r="9" spans="1:12" x14ac:dyDescent="0.2">
      <c r="A9" s="48" t="s">
        <v>216</v>
      </c>
      <c r="B9" s="46"/>
      <c r="C9" s="58">
        <v>4908.0805071200011</v>
      </c>
      <c r="D9" s="58">
        <v>3950.9882678799995</v>
      </c>
      <c r="E9" s="58">
        <v>4100.61302402</v>
      </c>
      <c r="F9" s="58">
        <v>3988.5181800300002</v>
      </c>
      <c r="G9" s="58">
        <v>3433.8141887499992</v>
      </c>
      <c r="H9" s="58">
        <v>3583.6331311000004</v>
      </c>
      <c r="I9" s="58">
        <v>3220</v>
      </c>
      <c r="J9" s="58">
        <v>4255</v>
      </c>
      <c r="K9" s="58">
        <v>3038</v>
      </c>
      <c r="L9" s="58">
        <v>3080</v>
      </c>
    </row>
    <row r="10" spans="1:12" x14ac:dyDescent="0.2">
      <c r="A10" s="46" t="s">
        <v>80</v>
      </c>
      <c r="B10" s="46"/>
      <c r="C10" s="58" t="s">
        <v>8</v>
      </c>
      <c r="D10" s="58" t="s">
        <v>8</v>
      </c>
      <c r="E10" s="58" t="s">
        <v>8</v>
      </c>
      <c r="F10" s="58" t="s">
        <v>8</v>
      </c>
      <c r="G10" s="58" t="s">
        <v>8</v>
      </c>
      <c r="H10" s="58" t="s">
        <v>8</v>
      </c>
      <c r="I10" s="58" t="s">
        <v>8</v>
      </c>
      <c r="J10" s="58" t="s">
        <v>8</v>
      </c>
      <c r="K10" s="58">
        <v>8</v>
      </c>
      <c r="L10" s="58" t="s">
        <v>8</v>
      </c>
    </row>
    <row r="11" spans="1:12" x14ac:dyDescent="0.2">
      <c r="A11" s="19" t="s">
        <v>74</v>
      </c>
      <c r="B11" s="19"/>
      <c r="C11" s="58">
        <v>2121.0588845899997</v>
      </c>
      <c r="D11" s="58">
        <v>3411.3329166100002</v>
      </c>
      <c r="E11" s="58">
        <v>2370.03941072</v>
      </c>
      <c r="F11" s="58">
        <v>2885.8198877099999</v>
      </c>
      <c r="G11" s="58">
        <v>3998.1344984000002</v>
      </c>
      <c r="H11" s="58">
        <v>3364.2342557999996</v>
      </c>
      <c r="I11" s="58">
        <v>1732</v>
      </c>
      <c r="J11" s="58">
        <v>2312</v>
      </c>
      <c r="K11" s="58">
        <v>3164</v>
      </c>
      <c r="L11" s="58">
        <v>2824</v>
      </c>
    </row>
    <row r="12" spans="1:12" x14ac:dyDescent="0.2">
      <c r="A12" s="48" t="s">
        <v>242</v>
      </c>
      <c r="B12" s="19"/>
      <c r="C12" s="58" t="s">
        <v>8</v>
      </c>
      <c r="D12" s="58">
        <v>27.5319325</v>
      </c>
      <c r="E12" s="58">
        <v>15.981894499999999</v>
      </c>
      <c r="F12" s="58" t="s">
        <v>8</v>
      </c>
      <c r="G12" s="58" t="s">
        <v>8</v>
      </c>
      <c r="H12" s="58" t="s">
        <v>8</v>
      </c>
      <c r="I12" s="58" t="s">
        <v>8</v>
      </c>
      <c r="J12" s="58" t="s">
        <v>8</v>
      </c>
      <c r="K12" s="58" t="s">
        <v>8</v>
      </c>
      <c r="L12" s="58" t="s">
        <v>8</v>
      </c>
    </row>
    <row r="13" spans="1:12" ht="18.75" customHeight="1" x14ac:dyDescent="0.2">
      <c r="A13" s="13" t="s">
        <v>3</v>
      </c>
      <c r="B13" s="13"/>
      <c r="C13" s="33">
        <f>SUM(C4:C12)</f>
        <v>16152.44147526999</v>
      </c>
      <c r="D13" s="33">
        <v>15154.948273169999</v>
      </c>
      <c r="E13" s="33">
        <v>14236.762462980001</v>
      </c>
      <c r="F13" s="33">
        <v>13986.869653490001</v>
      </c>
      <c r="G13" s="33">
        <v>13375.92425885</v>
      </c>
      <c r="H13" s="33">
        <v>15334.637313199999</v>
      </c>
      <c r="I13" s="33">
        <v>14824</v>
      </c>
      <c r="J13" s="33">
        <v>16573</v>
      </c>
      <c r="K13" s="33">
        <v>14881</v>
      </c>
      <c r="L13" s="33">
        <v>14371</v>
      </c>
    </row>
    <row r="14" spans="1:12" ht="0.75" customHeight="1" x14ac:dyDescent="0.2">
      <c r="A14" s="12"/>
      <c r="B14" s="12"/>
      <c r="C14" s="78"/>
      <c r="D14" s="78"/>
      <c r="E14" s="78"/>
      <c r="F14" s="78"/>
      <c r="G14" s="78"/>
      <c r="H14" s="78"/>
      <c r="I14" s="78"/>
      <c r="J14" s="78"/>
      <c r="K14" s="78"/>
      <c r="L14" s="78"/>
    </row>
    <row r="15" spans="1:12" ht="20.25" customHeight="1" x14ac:dyDescent="0.2">
      <c r="A15" s="12" t="s">
        <v>51</v>
      </c>
      <c r="B15" s="12"/>
      <c r="C15" s="78">
        <v>-6686.0030211125095</v>
      </c>
      <c r="D15" s="78">
        <v>-7814.3443422092196</v>
      </c>
      <c r="E15" s="78">
        <v>-6323.8252034893303</v>
      </c>
      <c r="F15" s="78">
        <v>-5611.4765395963605</v>
      </c>
      <c r="G15" s="78">
        <v>-4202.0792056010896</v>
      </c>
      <c r="H15" s="78">
        <v>-1366.322500802406</v>
      </c>
      <c r="I15" s="78">
        <v>251</v>
      </c>
      <c r="J15" s="78">
        <v>277</v>
      </c>
      <c r="K15" s="78">
        <v>-786</v>
      </c>
      <c r="L15" s="78">
        <v>-2053</v>
      </c>
    </row>
    <row r="16" spans="1:12" x14ac:dyDescent="0.2">
      <c r="A16" s="48" t="s">
        <v>78</v>
      </c>
      <c r="B16" s="109"/>
      <c r="C16" s="79">
        <v>17.467254532480002</v>
      </c>
      <c r="D16" s="79">
        <v>16.386176979199998</v>
      </c>
      <c r="E16" s="79">
        <v>16.129213049280001</v>
      </c>
      <c r="F16" s="79">
        <v>15.9881359264</v>
      </c>
      <c r="G16" s="79">
        <v>1.0797826510800099</v>
      </c>
      <c r="H16" s="79">
        <v>1.1392879024800104</v>
      </c>
      <c r="I16" s="79">
        <v>1</v>
      </c>
      <c r="J16" s="79">
        <v>1</v>
      </c>
      <c r="K16" s="79">
        <v>1</v>
      </c>
      <c r="L16" s="79">
        <v>2</v>
      </c>
    </row>
    <row r="17" spans="1:12" ht="20.25" customHeight="1" x14ac:dyDescent="0.2">
      <c r="A17" s="12" t="s">
        <v>17</v>
      </c>
      <c r="B17" s="12"/>
      <c r="C17" s="78">
        <v>1901.5534219399999</v>
      </c>
      <c r="D17" s="78">
        <v>1753.63739498</v>
      </c>
      <c r="E17" s="78">
        <f>1743.8179189-82.128</f>
        <v>1661.6899189000001</v>
      </c>
      <c r="F17" s="78">
        <v>1601.6298026500001</v>
      </c>
      <c r="G17" s="78">
        <v>1567.9532981499999</v>
      </c>
      <c r="H17" s="78">
        <v>1536.3305307000003</v>
      </c>
      <c r="I17" s="78">
        <v>1223</v>
      </c>
      <c r="J17" s="78">
        <v>1081</v>
      </c>
      <c r="K17" s="78">
        <v>1031</v>
      </c>
      <c r="L17" s="78">
        <v>1009</v>
      </c>
    </row>
    <row r="18" spans="1:12" x14ac:dyDescent="0.2">
      <c r="A18" s="12" t="s">
        <v>37</v>
      </c>
      <c r="B18" s="110"/>
      <c r="C18" s="79">
        <v>14196.861000000001</v>
      </c>
      <c r="D18" s="79">
        <v>13513.919</v>
      </c>
      <c r="E18" s="79">
        <v>12130.009</v>
      </c>
      <c r="F18" s="79">
        <v>12282.074000000001</v>
      </c>
      <c r="G18" s="79">
        <v>10276.987999999999</v>
      </c>
      <c r="H18" s="79">
        <v>8169.125</v>
      </c>
      <c r="I18" s="79">
        <v>7613</v>
      </c>
      <c r="J18" s="79">
        <v>7803</v>
      </c>
      <c r="K18" s="79">
        <v>9420</v>
      </c>
      <c r="L18" s="79">
        <v>9238</v>
      </c>
    </row>
    <row r="19" spans="1:12" x14ac:dyDescent="0.2">
      <c r="A19" s="12" t="s">
        <v>58</v>
      </c>
      <c r="B19" s="110"/>
      <c r="C19" s="79">
        <v>1882.6783993900001</v>
      </c>
      <c r="D19" s="79">
        <v>1926.3066521199999</v>
      </c>
      <c r="E19" s="79">
        <v>1625.5940175399999</v>
      </c>
      <c r="F19" s="79">
        <v>1140.0534312</v>
      </c>
      <c r="G19" s="79">
        <v>1218.4447903499999</v>
      </c>
      <c r="H19" s="79">
        <v>1612.506445299997</v>
      </c>
      <c r="I19" s="79">
        <v>1882</v>
      </c>
      <c r="J19" s="79">
        <v>2063</v>
      </c>
      <c r="K19" s="79">
        <v>1440</v>
      </c>
      <c r="L19" s="79">
        <v>1870</v>
      </c>
    </row>
    <row r="20" spans="1:12" x14ac:dyDescent="0.2">
      <c r="A20" s="12" t="s">
        <v>18</v>
      </c>
      <c r="B20" s="110"/>
      <c r="C20" s="79">
        <v>535.28811229999997</v>
      </c>
      <c r="D20" s="79">
        <v>380.56193719999999</v>
      </c>
      <c r="E20" s="79">
        <v>292.5187181</v>
      </c>
      <c r="F20" s="79">
        <v>97.667226999999997</v>
      </c>
      <c r="G20" s="79">
        <v>107.07654534999999</v>
      </c>
      <c r="H20" s="79">
        <v>115.65714510000002</v>
      </c>
      <c r="I20" s="79">
        <v>147</v>
      </c>
      <c r="J20" s="79">
        <v>98</v>
      </c>
      <c r="K20" s="79">
        <v>103</v>
      </c>
      <c r="L20" s="79">
        <v>102</v>
      </c>
    </row>
    <row r="21" spans="1:12" x14ac:dyDescent="0.2">
      <c r="A21" s="12" t="s">
        <v>38</v>
      </c>
      <c r="B21" s="12"/>
      <c r="C21" s="78">
        <v>989.94995333999896</v>
      </c>
      <c r="D21" s="78">
        <v>1849.8005816800001</v>
      </c>
      <c r="E21" s="78">
        <f>1299.77253146</f>
        <v>1299.77253146</v>
      </c>
      <c r="F21" s="78">
        <v>1229.1206102799999</v>
      </c>
      <c r="G21" s="78">
        <v>1252.5215451000099</v>
      </c>
      <c r="H21" s="78">
        <v>2047.3019503999924</v>
      </c>
      <c r="I21" s="78">
        <v>653</v>
      </c>
      <c r="J21" s="78">
        <v>1141</v>
      </c>
      <c r="K21" s="78">
        <v>920</v>
      </c>
      <c r="L21" s="78">
        <v>1119</v>
      </c>
    </row>
    <row r="22" spans="1:12" x14ac:dyDescent="0.2">
      <c r="A22" s="12" t="s">
        <v>2</v>
      </c>
      <c r="B22" s="12"/>
      <c r="C22" s="78">
        <v>3314.6463548800002</v>
      </c>
      <c r="D22" s="78">
        <v>3528.68087242</v>
      </c>
      <c r="E22" s="78">
        <f>3452.74626742+82.128</f>
        <v>3534.8742674200003</v>
      </c>
      <c r="F22" s="78">
        <v>3231.81298603</v>
      </c>
      <c r="G22" s="78">
        <v>3153.9395028499998</v>
      </c>
      <c r="H22" s="78">
        <v>3218.6304545999992</v>
      </c>
      <c r="I22" s="78">
        <v>3054</v>
      </c>
      <c r="J22" s="78">
        <v>4109</v>
      </c>
      <c r="K22" s="78">
        <v>2751</v>
      </c>
      <c r="L22" s="78">
        <v>3084</v>
      </c>
    </row>
    <row r="23" spans="1:12" ht="0.75" customHeight="1" x14ac:dyDescent="0.2">
      <c r="A23" s="48"/>
      <c r="B23" s="48"/>
      <c r="C23" s="81"/>
      <c r="D23" s="81"/>
      <c r="E23" s="81"/>
      <c r="F23" s="81"/>
      <c r="G23" s="81"/>
      <c r="H23" s="81"/>
      <c r="I23" s="81"/>
      <c r="J23" s="81"/>
      <c r="K23" s="81"/>
      <c r="L23" s="81"/>
    </row>
    <row r="24" spans="1:12" ht="18.75" customHeight="1" x14ac:dyDescent="0.2">
      <c r="A24" s="13" t="s">
        <v>19</v>
      </c>
      <c r="B24" s="13"/>
      <c r="C24" s="33">
        <f>SUM(C15:C22)</f>
        <v>16152.441475269972</v>
      </c>
      <c r="D24" s="33">
        <v>15154.948273169981</v>
      </c>
      <c r="E24" s="33">
        <v>14236.762462979948</v>
      </c>
      <c r="F24" s="33">
        <v>13986.869653490039</v>
      </c>
      <c r="G24" s="33">
        <v>13375.92425885</v>
      </c>
      <c r="H24" s="33">
        <v>15334.637313200064</v>
      </c>
      <c r="I24" s="33">
        <v>14824</v>
      </c>
      <c r="J24" s="33">
        <v>16573</v>
      </c>
      <c r="K24" s="33">
        <v>14881</v>
      </c>
      <c r="L24" s="33">
        <v>14371</v>
      </c>
    </row>
    <row r="25" spans="1:12" ht="0.75" customHeight="1" x14ac:dyDescent="0.2">
      <c r="A25" s="12"/>
      <c r="B25" s="12"/>
      <c r="C25" s="32"/>
      <c r="D25" s="32"/>
      <c r="E25" s="32"/>
      <c r="F25" s="32"/>
      <c r="G25" s="32"/>
      <c r="H25" s="32"/>
      <c r="I25" s="32"/>
      <c r="J25" s="32"/>
      <c r="K25" s="32"/>
      <c r="L25" s="32"/>
    </row>
    <row r="26" spans="1:12" x14ac:dyDescent="0.2">
      <c r="A26" s="66" t="s">
        <v>227</v>
      </c>
      <c r="B26" s="66"/>
    </row>
  </sheetData>
  <phoneticPr fontId="0" type="noConversion"/>
  <pageMargins left="0.74803149606299213" right="0.74803149606299213" top="0.98425196850393704" bottom="0.98425196850393704" header="0.51181102362204722" footer="0.51181102362204722"/>
  <pageSetup paperSize="9" scale="66" orientation="landscape" r:id="rId1"/>
  <headerFooter alignWithMargins="0"/>
  <customProperties>
    <customPr name="SheetOptions" r:id="rId2"/>
    <customPr name="WORKBKFUNCTIONCACHE"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P35"/>
  <sheetViews>
    <sheetView tabSelected="1" zoomScaleNormal="100" zoomScaleSheetLayoutView="100" workbookViewId="0">
      <selection activeCell="A18" sqref="A18:XFD18"/>
    </sheetView>
  </sheetViews>
  <sheetFormatPr defaultColWidth="8.85546875" defaultRowHeight="12.75" x14ac:dyDescent="0.2"/>
  <cols>
    <col min="1" max="1" width="65.28515625" style="1" bestFit="1" customWidth="1"/>
    <col min="2" max="35" width="8.42578125" style="1" customWidth="1"/>
    <col min="36" max="36" width="8.42578125" style="61" customWidth="1"/>
    <col min="37" max="37" width="8.42578125" style="1" customWidth="1"/>
    <col min="38" max="38" width="8.42578125" style="61" customWidth="1"/>
    <col min="39" max="41" width="8.42578125" style="1" customWidth="1"/>
    <col min="42" max="16384" width="8.85546875" style="1"/>
  </cols>
  <sheetData>
    <row r="1" spans="1:41" ht="30.75" customHeight="1" thickBot="1" x14ac:dyDescent="0.3">
      <c r="A1" s="39" t="s">
        <v>66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86"/>
      <c r="AL1" s="39"/>
      <c r="AM1" s="86"/>
      <c r="AN1" s="39"/>
      <c r="AO1" s="39"/>
    </row>
    <row r="2" spans="1:41" ht="27.75" customHeight="1" thickTop="1" x14ac:dyDescent="0.2">
      <c r="A2" s="10" t="s">
        <v>1</v>
      </c>
      <c r="B2" s="55" t="s">
        <v>359</v>
      </c>
      <c r="C2" s="55" t="s">
        <v>356</v>
      </c>
      <c r="D2" s="55" t="s">
        <v>353</v>
      </c>
      <c r="E2" s="55" t="s">
        <v>351</v>
      </c>
      <c r="F2" s="55" t="s">
        <v>346</v>
      </c>
      <c r="G2" s="55" t="s">
        <v>338</v>
      </c>
      <c r="H2" s="55" t="s">
        <v>324</v>
      </c>
      <c r="I2" s="55" t="s">
        <v>283</v>
      </c>
      <c r="J2" s="55" t="s">
        <v>307</v>
      </c>
      <c r="K2" s="55" t="s">
        <v>308</v>
      </c>
      <c r="L2" s="55" t="s">
        <v>309</v>
      </c>
      <c r="M2" s="55" t="s">
        <v>247</v>
      </c>
      <c r="N2" s="55" t="s">
        <v>243</v>
      </c>
      <c r="O2" s="55" t="s">
        <v>240</v>
      </c>
      <c r="P2" s="55" t="s">
        <v>230</v>
      </c>
      <c r="Q2" s="55" t="s">
        <v>209</v>
      </c>
      <c r="R2" s="55" t="s">
        <v>206</v>
      </c>
      <c r="S2" s="55" t="s">
        <v>204</v>
      </c>
      <c r="T2" s="55" t="s">
        <v>193</v>
      </c>
      <c r="U2" s="55" t="s">
        <v>310</v>
      </c>
      <c r="V2" s="55" t="s">
        <v>311</v>
      </c>
      <c r="W2" s="55" t="s">
        <v>312</v>
      </c>
      <c r="X2" s="55" t="s">
        <v>313</v>
      </c>
      <c r="Y2" s="55" t="s">
        <v>168</v>
      </c>
      <c r="Z2" s="55" t="s">
        <v>163</v>
      </c>
      <c r="AA2" s="55" t="s">
        <v>160</v>
      </c>
      <c r="AB2" s="55" t="s">
        <v>156</v>
      </c>
      <c r="AC2" s="55" t="s">
        <v>150</v>
      </c>
      <c r="AD2" s="55" t="s">
        <v>145</v>
      </c>
      <c r="AE2" s="55" t="s">
        <v>140</v>
      </c>
      <c r="AF2" s="55" t="s">
        <v>137</v>
      </c>
      <c r="AG2" s="55" t="s">
        <v>133</v>
      </c>
      <c r="AH2" s="55" t="s">
        <v>129</v>
      </c>
      <c r="AI2" s="55" t="s">
        <v>126</v>
      </c>
      <c r="AJ2" s="55" t="s">
        <v>124</v>
      </c>
      <c r="AK2" s="55" t="s">
        <v>121</v>
      </c>
      <c r="AL2" s="55" t="s">
        <v>119</v>
      </c>
      <c r="AM2" s="55" t="s">
        <v>118</v>
      </c>
      <c r="AN2" s="55" t="s">
        <v>117</v>
      </c>
      <c r="AO2" s="55" t="s">
        <v>116</v>
      </c>
    </row>
    <row r="3" spans="1:41" ht="0.75" customHeight="1" x14ac:dyDescent="0.2">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row>
    <row r="4" spans="1:41" s="4" customFormat="1" ht="27" customHeight="1" x14ac:dyDescent="0.2">
      <c r="A4" s="53" t="s">
        <v>100</v>
      </c>
      <c r="B4" s="53">
        <v>5336.5036297799998</v>
      </c>
      <c r="C4" s="53">
        <v>3510.1428547199998</v>
      </c>
      <c r="D4" s="53">
        <v>1914.43426217001</v>
      </c>
      <c r="E4" s="53">
        <v>6832.6865294198997</v>
      </c>
      <c r="F4" s="53">
        <v>5069.5046327200498</v>
      </c>
      <c r="G4" s="53">
        <v>3393.5955390999798</v>
      </c>
      <c r="H4" s="53">
        <v>2065.6678342500099</v>
      </c>
      <c r="I4" s="53">
        <v>5296</v>
      </c>
      <c r="J4" s="53">
        <v>4063</v>
      </c>
      <c r="K4" s="53">
        <v>2925</v>
      </c>
      <c r="L4" s="53">
        <v>1276</v>
      </c>
      <c r="M4" s="53">
        <v>5106</v>
      </c>
      <c r="N4" s="53">
        <v>3785</v>
      </c>
      <c r="O4" s="53">
        <v>2390</v>
      </c>
      <c r="P4" s="53">
        <v>1085</v>
      </c>
      <c r="Q4" s="53">
        <v>3949</v>
      </c>
      <c r="R4" s="53">
        <v>2802</v>
      </c>
      <c r="S4" s="53">
        <v>1942</v>
      </c>
      <c r="T4" s="53">
        <v>1018</v>
      </c>
      <c r="U4" s="53">
        <v>3557</v>
      </c>
      <c r="V4" s="53">
        <v>2830</v>
      </c>
      <c r="W4" s="53">
        <v>1959</v>
      </c>
      <c r="X4" s="53">
        <v>929</v>
      </c>
      <c r="Y4" s="53">
        <v>2969</v>
      </c>
      <c r="Z4" s="53">
        <v>2590</v>
      </c>
      <c r="AA4" s="53">
        <v>1884</v>
      </c>
      <c r="AB4" s="53">
        <v>975</v>
      </c>
      <c r="AC4" s="53">
        <v>3730</v>
      </c>
      <c r="AD4" s="53">
        <v>3216</v>
      </c>
      <c r="AE4" s="14">
        <v>1844</v>
      </c>
      <c r="AF4" s="14">
        <v>1154</v>
      </c>
      <c r="AG4" s="14">
        <v>2893</v>
      </c>
      <c r="AH4" s="14">
        <v>2353</v>
      </c>
      <c r="AI4" s="14">
        <v>1655</v>
      </c>
      <c r="AJ4" s="14">
        <v>958</v>
      </c>
      <c r="AK4" s="14">
        <v>2820</v>
      </c>
      <c r="AL4" s="14">
        <v>2238</v>
      </c>
      <c r="AM4" s="14">
        <v>1550</v>
      </c>
      <c r="AN4" s="14">
        <v>907</v>
      </c>
      <c r="AO4" s="14">
        <v>3093</v>
      </c>
    </row>
    <row r="5" spans="1:41" s="7" customFormat="1" x14ac:dyDescent="0.2">
      <c r="A5" s="81" t="s">
        <v>167</v>
      </c>
      <c r="B5" s="81">
        <v>-565.86732785000004</v>
      </c>
      <c r="C5" s="81">
        <v>-463.42609435000003</v>
      </c>
      <c r="D5" s="81">
        <v>-372.83320226000001</v>
      </c>
      <c r="E5" s="81">
        <v>-496.87011955000003</v>
      </c>
      <c r="F5" s="81">
        <v>-302.91457297000005</v>
      </c>
      <c r="G5" s="81">
        <v>-498.85488135000003</v>
      </c>
      <c r="H5" s="81">
        <v>-485.90665030999997</v>
      </c>
      <c r="I5" s="81">
        <v>311</v>
      </c>
      <c r="J5" s="81">
        <v>157</v>
      </c>
      <c r="K5" s="81">
        <v>237</v>
      </c>
      <c r="L5" s="81">
        <v>-50</v>
      </c>
      <c r="M5" s="81">
        <v>-26</v>
      </c>
      <c r="N5" s="81">
        <v>-21</v>
      </c>
      <c r="O5" s="81">
        <v>-94</v>
      </c>
      <c r="P5" s="81">
        <v>-113</v>
      </c>
      <c r="Q5" s="81">
        <v>-242</v>
      </c>
      <c r="R5" s="81">
        <v>-188</v>
      </c>
      <c r="S5" s="81">
        <v>-230</v>
      </c>
      <c r="T5" s="81">
        <v>-118</v>
      </c>
      <c r="U5" s="81">
        <v>-155</v>
      </c>
      <c r="V5" s="81">
        <v>-261</v>
      </c>
      <c r="W5" s="81">
        <v>-178</v>
      </c>
      <c r="X5" s="81">
        <v>-103</v>
      </c>
      <c r="Y5" s="81">
        <v>-40</v>
      </c>
      <c r="Z5" s="81">
        <v>-31</v>
      </c>
      <c r="AA5" s="81">
        <v>-12</v>
      </c>
      <c r="AB5" s="81">
        <v>-182</v>
      </c>
      <c r="AC5" s="81">
        <v>38</v>
      </c>
      <c r="AD5" s="81">
        <v>-17</v>
      </c>
      <c r="AE5" s="27">
        <v>-103</v>
      </c>
      <c r="AF5" s="27">
        <v>-191</v>
      </c>
      <c r="AG5" s="27">
        <v>384</v>
      </c>
      <c r="AH5" s="27">
        <v>184</v>
      </c>
      <c r="AI5" s="27">
        <v>266</v>
      </c>
      <c r="AJ5" s="27">
        <v>69</v>
      </c>
      <c r="AK5" s="27">
        <v>-320</v>
      </c>
      <c r="AL5" s="27">
        <v>-138</v>
      </c>
      <c r="AM5" s="27">
        <v>-351</v>
      </c>
      <c r="AN5" s="27">
        <v>-264</v>
      </c>
      <c r="AO5" s="27">
        <v>-288</v>
      </c>
    </row>
    <row r="6" spans="1:41" ht="15.75" customHeight="1" x14ac:dyDescent="0.2">
      <c r="A6" s="44" t="s">
        <v>180</v>
      </c>
      <c r="B6" s="53">
        <v>4770.6363019300006</v>
      </c>
      <c r="C6" s="53">
        <v>3046.71676037</v>
      </c>
      <c r="D6" s="53">
        <v>1541.60105991001</v>
      </c>
      <c r="E6" s="53">
        <v>6335.8164098698999</v>
      </c>
      <c r="F6" s="53">
        <v>4766.5900597500495</v>
      </c>
      <c r="G6" s="53">
        <v>2894.7406577499801</v>
      </c>
      <c r="H6" s="166">
        <v>1580.16589034001</v>
      </c>
      <c r="I6" s="53">
        <v>5607</v>
      </c>
      <c r="J6" s="53">
        <v>4220</v>
      </c>
      <c r="K6" s="53">
        <v>3162</v>
      </c>
      <c r="L6" s="53">
        <v>1227</v>
      </c>
      <c r="M6" s="53">
        <v>5080</v>
      </c>
      <c r="N6" s="53">
        <v>3764</v>
      </c>
      <c r="O6" s="53">
        <v>2295</v>
      </c>
      <c r="P6" s="53">
        <v>972</v>
      </c>
      <c r="Q6" s="53">
        <v>3707</v>
      </c>
      <c r="R6" s="53">
        <v>2614</v>
      </c>
      <c r="S6" s="53">
        <v>1712</v>
      </c>
      <c r="T6" s="53">
        <v>899</v>
      </c>
      <c r="U6" s="53">
        <v>3402</v>
      </c>
      <c r="V6" s="53">
        <v>2569</v>
      </c>
      <c r="W6" s="53">
        <v>1781</v>
      </c>
      <c r="X6" s="53">
        <v>826</v>
      </c>
      <c r="Y6" s="53">
        <v>2929</v>
      </c>
      <c r="Z6" s="53">
        <v>2559</v>
      </c>
      <c r="AA6" s="53">
        <v>1872</v>
      </c>
      <c r="AB6" s="53">
        <v>792</v>
      </c>
      <c r="AC6" s="53">
        <v>3768</v>
      </c>
      <c r="AD6" s="53">
        <v>3199</v>
      </c>
      <c r="AE6" s="53">
        <v>1741</v>
      </c>
      <c r="AF6" s="53">
        <v>963</v>
      </c>
      <c r="AG6" s="53">
        <v>3276</v>
      </c>
      <c r="AH6" s="53">
        <v>2537</v>
      </c>
      <c r="AI6" s="53">
        <v>1921</v>
      </c>
      <c r="AJ6" s="53">
        <v>1027</v>
      </c>
      <c r="AK6" s="53">
        <v>2500</v>
      </c>
      <c r="AL6" s="53">
        <v>2100</v>
      </c>
      <c r="AM6" s="53">
        <v>1199</v>
      </c>
      <c r="AN6" s="53">
        <v>643</v>
      </c>
      <c r="AO6" s="53">
        <v>2805</v>
      </c>
    </row>
    <row r="7" spans="1:41" ht="23.25" customHeight="1" x14ac:dyDescent="0.2">
      <c r="A7" s="45" t="s">
        <v>52</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row>
    <row r="8" spans="1:41" x14ac:dyDescent="0.2">
      <c r="A8" s="46" t="s">
        <v>54</v>
      </c>
      <c r="B8" s="81">
        <v>-802.06011891999992</v>
      </c>
      <c r="C8" s="81">
        <v>-517.66607056999999</v>
      </c>
      <c r="D8" s="81">
        <v>-238.49234011000001</v>
      </c>
      <c r="E8" s="81">
        <v>-1172.4393760599999</v>
      </c>
      <c r="F8" s="81">
        <v>-859.41080497000007</v>
      </c>
      <c r="G8" s="81">
        <v>-575.87476966999998</v>
      </c>
      <c r="H8" s="81">
        <v>-277.33716061000001</v>
      </c>
      <c r="I8" s="81">
        <v>-1126</v>
      </c>
      <c r="J8" s="81">
        <v>-747</v>
      </c>
      <c r="K8" s="81">
        <v>-516</v>
      </c>
      <c r="L8" s="81">
        <v>-192</v>
      </c>
      <c r="M8" s="81">
        <v>-720</v>
      </c>
      <c r="N8" s="81">
        <v>-548</v>
      </c>
      <c r="O8" s="81">
        <v>-356</v>
      </c>
      <c r="P8" s="81">
        <v>-180</v>
      </c>
      <c r="Q8" s="81">
        <v>-649</v>
      </c>
      <c r="R8" s="81">
        <v>-464</v>
      </c>
      <c r="S8" s="81">
        <v>-285</v>
      </c>
      <c r="T8" s="81">
        <v>-115</v>
      </c>
      <c r="U8" s="81">
        <v>-369</v>
      </c>
      <c r="V8" s="81">
        <v>-231</v>
      </c>
      <c r="W8" s="81">
        <v>-172</v>
      </c>
      <c r="X8" s="81">
        <v>-83</v>
      </c>
      <c r="Y8" s="81">
        <v>-537</v>
      </c>
      <c r="Z8" s="81">
        <v>-373</v>
      </c>
      <c r="AA8" s="81">
        <v>-225</v>
      </c>
      <c r="AB8" s="81">
        <v>-81</v>
      </c>
      <c r="AC8" s="81">
        <v>-491</v>
      </c>
      <c r="AD8" s="81">
        <v>-218</v>
      </c>
      <c r="AE8" s="48">
        <v>-139</v>
      </c>
      <c r="AF8" s="48">
        <v>-52</v>
      </c>
      <c r="AG8" s="48">
        <v>-223</v>
      </c>
      <c r="AH8" s="48">
        <v>-167</v>
      </c>
      <c r="AI8" s="48">
        <v>-134</v>
      </c>
      <c r="AJ8" s="48">
        <v>-56</v>
      </c>
      <c r="AK8" s="48">
        <v>-306</v>
      </c>
      <c r="AL8" s="48">
        <v>-232</v>
      </c>
      <c r="AM8" s="48">
        <v>-160</v>
      </c>
      <c r="AN8" s="48">
        <v>-70</v>
      </c>
      <c r="AO8" s="48">
        <v>-251</v>
      </c>
    </row>
    <row r="9" spans="1:41" x14ac:dyDescent="0.2">
      <c r="A9" s="46" t="s">
        <v>36</v>
      </c>
      <c r="B9" s="56">
        <v>27.529640950000001</v>
      </c>
      <c r="C9" s="56">
        <v>25.86806301</v>
      </c>
      <c r="D9" s="56">
        <v>1.8551791399999999</v>
      </c>
      <c r="E9" s="56">
        <v>59.844020610000001</v>
      </c>
      <c r="F9" s="56">
        <v>49.412480819999999</v>
      </c>
      <c r="G9" s="56">
        <v>27.331315159999999</v>
      </c>
      <c r="H9" s="56">
        <v>10.30186497</v>
      </c>
      <c r="I9" s="56">
        <v>39</v>
      </c>
      <c r="J9" s="56">
        <v>20</v>
      </c>
      <c r="K9" s="56">
        <v>11</v>
      </c>
      <c r="L9" s="56">
        <v>7</v>
      </c>
      <c r="M9" s="56">
        <v>10</v>
      </c>
      <c r="N9" s="56">
        <v>10</v>
      </c>
      <c r="O9" s="56">
        <v>1</v>
      </c>
      <c r="P9" s="56">
        <v>0</v>
      </c>
      <c r="Q9" s="56">
        <v>3</v>
      </c>
      <c r="R9" s="56">
        <v>1</v>
      </c>
      <c r="S9" s="56">
        <v>1</v>
      </c>
      <c r="T9" s="56">
        <v>0</v>
      </c>
      <c r="U9" s="56">
        <v>7</v>
      </c>
      <c r="V9" s="81">
        <v>5</v>
      </c>
      <c r="W9" s="81">
        <v>0</v>
      </c>
      <c r="X9" s="81">
        <v>0</v>
      </c>
      <c r="Y9" s="81">
        <v>190</v>
      </c>
      <c r="Z9" s="81">
        <v>145</v>
      </c>
      <c r="AA9" s="81">
        <v>145</v>
      </c>
      <c r="AB9" s="81">
        <v>145</v>
      </c>
      <c r="AC9" s="81">
        <v>17</v>
      </c>
      <c r="AD9" s="81">
        <v>2</v>
      </c>
      <c r="AE9" s="56">
        <v>1</v>
      </c>
      <c r="AF9" s="56">
        <v>0</v>
      </c>
      <c r="AG9" s="56">
        <v>2</v>
      </c>
      <c r="AH9" s="56">
        <v>1</v>
      </c>
      <c r="AI9" s="56">
        <v>0</v>
      </c>
      <c r="AJ9" s="56">
        <v>0</v>
      </c>
      <c r="AK9" s="56">
        <v>0</v>
      </c>
      <c r="AL9" s="56">
        <v>1</v>
      </c>
      <c r="AM9" s="56">
        <v>0</v>
      </c>
      <c r="AN9" s="56">
        <v>0</v>
      </c>
      <c r="AO9" s="56">
        <v>6</v>
      </c>
    </row>
    <row r="10" spans="1:41" x14ac:dyDescent="0.2">
      <c r="A10" s="46" t="s">
        <v>55</v>
      </c>
      <c r="B10" s="56">
        <v>-10.311256050000001</v>
      </c>
      <c r="C10" s="56">
        <v>-3.6252982</v>
      </c>
      <c r="D10" s="56">
        <v>-1.1250232099999999</v>
      </c>
      <c r="E10" s="56">
        <v>-7.5211124000000007</v>
      </c>
      <c r="F10" s="56">
        <v>-6.8998499000000004</v>
      </c>
      <c r="G10" s="56">
        <v>-3.2551350999999999</v>
      </c>
      <c r="H10" s="56">
        <v>-1.61278878</v>
      </c>
      <c r="I10" s="56">
        <v>-63</v>
      </c>
      <c r="J10" s="56">
        <v>-39</v>
      </c>
      <c r="K10" s="56">
        <v>-28</v>
      </c>
      <c r="L10" s="56">
        <v>-6</v>
      </c>
      <c r="M10" s="56">
        <v>-33</v>
      </c>
      <c r="N10" s="56">
        <v>-23</v>
      </c>
      <c r="O10" s="56">
        <v>-22</v>
      </c>
      <c r="P10" s="56">
        <v>-11</v>
      </c>
      <c r="Q10" s="56">
        <v>-19</v>
      </c>
      <c r="R10" s="56">
        <v>-5</v>
      </c>
      <c r="S10" s="56">
        <v>-2</v>
      </c>
      <c r="T10" s="56">
        <v>-1</v>
      </c>
      <c r="U10" s="56">
        <v>-8</v>
      </c>
      <c r="V10" s="56">
        <v>-7</v>
      </c>
      <c r="W10" s="56">
        <v>-6</v>
      </c>
      <c r="X10" s="56">
        <v>-4</v>
      </c>
      <c r="Y10" s="56">
        <v>-129</v>
      </c>
      <c r="Z10" s="56">
        <v>-125</v>
      </c>
      <c r="AA10" s="56">
        <v>-122</v>
      </c>
      <c r="AB10" s="56">
        <v>-121</v>
      </c>
      <c r="AC10" s="56">
        <v>-14</v>
      </c>
      <c r="AD10" s="56">
        <v>-7</v>
      </c>
      <c r="AE10" s="56">
        <v>-7</v>
      </c>
      <c r="AF10" s="56">
        <v>-6</v>
      </c>
      <c r="AG10" s="56">
        <v>-5</v>
      </c>
      <c r="AH10" s="48">
        <v>-1</v>
      </c>
      <c r="AI10" s="48">
        <v>0</v>
      </c>
      <c r="AJ10" s="49" t="s">
        <v>8</v>
      </c>
      <c r="AK10" s="48">
        <v>-35</v>
      </c>
      <c r="AL10" s="48">
        <v>-30</v>
      </c>
      <c r="AM10" s="48">
        <v>-19</v>
      </c>
      <c r="AN10" s="48">
        <v>-5</v>
      </c>
      <c r="AO10" s="48">
        <v>-48</v>
      </c>
    </row>
    <row r="11" spans="1:41" s="4" customFormat="1" x14ac:dyDescent="0.2">
      <c r="A11" s="65" t="s">
        <v>28</v>
      </c>
      <c r="B11" s="122">
        <v>-5.7190000000000003</v>
      </c>
      <c r="C11" s="56" t="s">
        <v>8</v>
      </c>
      <c r="D11" s="56" t="s">
        <v>8</v>
      </c>
      <c r="E11" s="56">
        <v>-39.035083199999896</v>
      </c>
      <c r="F11" s="56">
        <v>-39.035419399999995</v>
      </c>
      <c r="G11" s="56">
        <v>-39.034999999999997</v>
      </c>
      <c r="H11" s="56">
        <v>-39.097000000000001</v>
      </c>
      <c r="I11" s="56">
        <v>-32</v>
      </c>
      <c r="J11" s="56">
        <v>-32</v>
      </c>
      <c r="K11" s="56">
        <v>-32</v>
      </c>
      <c r="L11" s="56">
        <v>-32</v>
      </c>
      <c r="M11" s="56" t="s">
        <v>8</v>
      </c>
      <c r="N11" s="56" t="s">
        <v>8</v>
      </c>
      <c r="O11" s="56" t="s">
        <v>8</v>
      </c>
      <c r="P11" s="56" t="s">
        <v>8</v>
      </c>
      <c r="Q11" s="56">
        <v>-541</v>
      </c>
      <c r="R11" s="56">
        <v>-541</v>
      </c>
      <c r="S11" s="56">
        <v>-294</v>
      </c>
      <c r="T11" s="56" t="s">
        <v>8</v>
      </c>
      <c r="U11" s="56">
        <v>-929</v>
      </c>
      <c r="V11" s="56">
        <v>-929</v>
      </c>
      <c r="W11" s="56" t="s">
        <v>8</v>
      </c>
      <c r="X11" s="56" t="s">
        <v>8</v>
      </c>
      <c r="Y11" s="56" t="s">
        <v>8</v>
      </c>
      <c r="Z11" s="56" t="s">
        <v>8</v>
      </c>
      <c r="AA11" s="56" t="s">
        <v>8</v>
      </c>
      <c r="AB11" s="56" t="s">
        <v>8</v>
      </c>
      <c r="AC11" s="56">
        <v>0</v>
      </c>
      <c r="AD11" s="56" t="s">
        <v>8</v>
      </c>
      <c r="AE11" s="56" t="s">
        <v>8</v>
      </c>
      <c r="AF11" s="56" t="s">
        <v>8</v>
      </c>
      <c r="AG11" s="56">
        <v>-2</v>
      </c>
      <c r="AH11" s="56" t="s">
        <v>8</v>
      </c>
      <c r="AI11" s="56" t="s">
        <v>8</v>
      </c>
      <c r="AJ11" s="56" t="s">
        <v>8</v>
      </c>
      <c r="AK11" s="56" t="s">
        <v>8</v>
      </c>
      <c r="AL11" s="56" t="s">
        <v>8</v>
      </c>
      <c r="AM11" s="56" t="s">
        <v>8</v>
      </c>
      <c r="AN11" s="56" t="s">
        <v>8</v>
      </c>
      <c r="AO11" s="56" t="s">
        <v>8</v>
      </c>
    </row>
    <row r="12" spans="1:41" x14ac:dyDescent="0.2">
      <c r="A12" s="46" t="s">
        <v>79</v>
      </c>
      <c r="B12" s="56" t="s">
        <v>8</v>
      </c>
      <c r="C12" s="56" t="s">
        <v>8</v>
      </c>
      <c r="D12" s="56" t="s">
        <v>8</v>
      </c>
      <c r="E12" s="122" t="s">
        <v>8</v>
      </c>
      <c r="F12" s="122" t="s">
        <v>8</v>
      </c>
      <c r="G12" s="122" t="s">
        <v>8</v>
      </c>
      <c r="H12" s="122" t="s">
        <v>8</v>
      </c>
      <c r="I12" s="122" t="s">
        <v>8</v>
      </c>
      <c r="J12" s="122" t="s">
        <v>8</v>
      </c>
      <c r="K12" s="56" t="s">
        <v>8</v>
      </c>
      <c r="L12" s="56" t="s">
        <v>8</v>
      </c>
      <c r="M12" s="56">
        <v>-13</v>
      </c>
      <c r="N12" s="56">
        <v>-1</v>
      </c>
      <c r="O12" s="56" t="s">
        <v>8</v>
      </c>
      <c r="P12" s="56" t="s">
        <v>8</v>
      </c>
      <c r="Q12" s="56">
        <v>0</v>
      </c>
      <c r="R12" s="56" t="s">
        <v>8</v>
      </c>
      <c r="S12" s="56" t="s">
        <v>8</v>
      </c>
      <c r="T12" s="56" t="s">
        <v>8</v>
      </c>
      <c r="U12" s="56" t="s">
        <v>8</v>
      </c>
      <c r="V12" s="56" t="s">
        <v>8</v>
      </c>
      <c r="W12" s="56" t="s">
        <v>8</v>
      </c>
      <c r="X12" s="56" t="s">
        <v>8</v>
      </c>
      <c r="Y12" s="56">
        <v>-5</v>
      </c>
      <c r="Z12" s="56">
        <v>-5</v>
      </c>
      <c r="AA12" s="56">
        <v>-5</v>
      </c>
      <c r="AB12" s="56">
        <v>-5</v>
      </c>
      <c r="AC12" s="56">
        <v>-25</v>
      </c>
      <c r="AD12" s="56">
        <v>-25</v>
      </c>
      <c r="AE12" s="56">
        <v>-10</v>
      </c>
      <c r="AF12" s="56">
        <v>-10</v>
      </c>
      <c r="AG12" s="56">
        <v>-45</v>
      </c>
      <c r="AH12" s="56">
        <v>-45</v>
      </c>
      <c r="AI12" s="56">
        <v>-25</v>
      </c>
      <c r="AJ12" s="56" t="s">
        <v>8</v>
      </c>
      <c r="AK12" s="56">
        <v>-57</v>
      </c>
      <c r="AL12" s="56">
        <v>-43</v>
      </c>
      <c r="AM12" s="56">
        <v>-20</v>
      </c>
      <c r="AN12" s="56" t="s">
        <v>8</v>
      </c>
      <c r="AO12" s="56">
        <v>-40</v>
      </c>
    </row>
    <row r="13" spans="1:41" x14ac:dyDescent="0.2">
      <c r="A13" s="46" t="s">
        <v>157</v>
      </c>
      <c r="B13" s="56" t="s">
        <v>8</v>
      </c>
      <c r="C13" s="56" t="s">
        <v>8</v>
      </c>
      <c r="D13" s="56" t="s">
        <v>8</v>
      </c>
      <c r="E13" s="56" t="s">
        <v>8</v>
      </c>
      <c r="F13" s="56" t="s">
        <v>8</v>
      </c>
      <c r="G13" s="56" t="s">
        <v>8</v>
      </c>
      <c r="H13" s="56" t="s">
        <v>8</v>
      </c>
      <c r="I13" s="56" t="s">
        <v>8</v>
      </c>
      <c r="J13" s="56" t="s">
        <v>8</v>
      </c>
      <c r="K13" s="56" t="s">
        <v>8</v>
      </c>
      <c r="L13" s="56" t="s">
        <v>8</v>
      </c>
      <c r="M13" s="56" t="s">
        <v>8</v>
      </c>
      <c r="N13" s="56" t="s">
        <v>8</v>
      </c>
      <c r="O13" s="56" t="s">
        <v>8</v>
      </c>
      <c r="P13" s="56" t="s">
        <v>8</v>
      </c>
      <c r="Q13" s="56" t="s">
        <v>8</v>
      </c>
      <c r="R13" s="56" t="s">
        <v>8</v>
      </c>
      <c r="S13" s="56" t="s">
        <v>8</v>
      </c>
      <c r="T13" s="56" t="s">
        <v>8</v>
      </c>
      <c r="U13" s="56">
        <v>2660</v>
      </c>
      <c r="V13" s="56">
        <v>1355</v>
      </c>
      <c r="W13" s="56">
        <v>1355</v>
      </c>
      <c r="X13" s="56">
        <v>1355</v>
      </c>
      <c r="Y13" s="56">
        <v>3908</v>
      </c>
      <c r="Z13" s="56">
        <v>3908</v>
      </c>
      <c r="AA13" s="56">
        <v>2172</v>
      </c>
      <c r="AB13" s="56">
        <v>2172</v>
      </c>
      <c r="AC13" s="56" t="s">
        <v>8</v>
      </c>
      <c r="AD13" s="56" t="s">
        <v>8</v>
      </c>
      <c r="AE13" s="56" t="s">
        <v>8</v>
      </c>
      <c r="AF13" s="56" t="s">
        <v>8</v>
      </c>
      <c r="AG13" s="56" t="s">
        <v>8</v>
      </c>
      <c r="AH13" s="56" t="s">
        <v>8</v>
      </c>
      <c r="AI13" s="56" t="s">
        <v>8</v>
      </c>
      <c r="AJ13" s="56" t="s">
        <v>8</v>
      </c>
      <c r="AK13" s="56" t="s">
        <v>8</v>
      </c>
      <c r="AL13" s="56" t="s">
        <v>8</v>
      </c>
      <c r="AM13" s="56" t="s">
        <v>8</v>
      </c>
      <c r="AN13" s="56" t="s">
        <v>8</v>
      </c>
      <c r="AO13" s="56" t="s">
        <v>8</v>
      </c>
    </row>
    <row r="14" spans="1:41" x14ac:dyDescent="0.2">
      <c r="A14" s="48" t="s">
        <v>29</v>
      </c>
      <c r="B14" s="56" t="s">
        <v>8</v>
      </c>
      <c r="C14" s="56" t="s">
        <v>8</v>
      </c>
      <c r="D14" s="56" t="s">
        <v>8</v>
      </c>
      <c r="E14" s="56" t="s">
        <v>8</v>
      </c>
      <c r="F14" s="56" t="s">
        <v>8</v>
      </c>
      <c r="G14" s="56" t="s">
        <v>8</v>
      </c>
      <c r="H14" s="56" t="s">
        <v>8</v>
      </c>
      <c r="I14" s="56" t="s">
        <v>8</v>
      </c>
      <c r="J14" s="56" t="s">
        <v>8</v>
      </c>
      <c r="K14" s="56" t="s">
        <v>8</v>
      </c>
      <c r="L14" s="56" t="s">
        <v>8</v>
      </c>
      <c r="M14" s="56" t="s">
        <v>8</v>
      </c>
      <c r="N14" s="56" t="s">
        <v>8</v>
      </c>
      <c r="O14" s="56" t="s">
        <v>8</v>
      </c>
      <c r="P14" s="56" t="s">
        <v>8</v>
      </c>
      <c r="Q14" s="56" t="s">
        <v>8</v>
      </c>
      <c r="R14" s="56" t="s">
        <v>8</v>
      </c>
      <c r="S14" s="56" t="s">
        <v>8</v>
      </c>
      <c r="T14" s="56" t="s">
        <v>8</v>
      </c>
      <c r="U14" s="56" t="s">
        <v>8</v>
      </c>
      <c r="V14" s="56" t="s">
        <v>8</v>
      </c>
      <c r="W14" s="56" t="s">
        <v>8</v>
      </c>
      <c r="X14" s="56" t="s">
        <v>8</v>
      </c>
      <c r="Y14" s="56" t="s">
        <v>8</v>
      </c>
      <c r="Z14" s="56" t="s">
        <v>8</v>
      </c>
      <c r="AA14" s="56" t="s">
        <v>8</v>
      </c>
      <c r="AB14" s="49" t="s">
        <v>8</v>
      </c>
      <c r="AC14" s="49" t="s">
        <v>8</v>
      </c>
      <c r="AD14" s="57" t="s">
        <v>8</v>
      </c>
      <c r="AE14" s="57" t="s">
        <v>8</v>
      </c>
      <c r="AF14" s="57" t="s">
        <v>8</v>
      </c>
      <c r="AG14" s="57" t="s">
        <v>8</v>
      </c>
      <c r="AH14" s="56" t="s">
        <v>8</v>
      </c>
      <c r="AI14" s="56" t="s">
        <v>8</v>
      </c>
      <c r="AJ14" s="56" t="s">
        <v>8</v>
      </c>
      <c r="AK14" s="56">
        <v>158</v>
      </c>
      <c r="AL14" s="56">
        <v>168</v>
      </c>
      <c r="AM14" s="56">
        <v>166</v>
      </c>
      <c r="AN14" s="56">
        <v>5</v>
      </c>
      <c r="AO14" s="56">
        <v>9</v>
      </c>
    </row>
    <row r="15" spans="1:41" x14ac:dyDescent="0.2">
      <c r="A15" s="48" t="s">
        <v>357</v>
      </c>
      <c r="B15" s="56">
        <v>-10.651999999999999</v>
      </c>
      <c r="C15" s="56">
        <v>-10.651999999999999</v>
      </c>
      <c r="D15" s="56" t="s">
        <v>8</v>
      </c>
      <c r="E15" s="56" t="s">
        <v>8</v>
      </c>
      <c r="F15" s="56" t="s">
        <v>8</v>
      </c>
      <c r="G15" s="56" t="s">
        <v>8</v>
      </c>
      <c r="H15" s="56" t="s">
        <v>8</v>
      </c>
      <c r="I15" s="56" t="s">
        <v>8</v>
      </c>
      <c r="J15" s="56" t="s">
        <v>8</v>
      </c>
      <c r="K15" s="56" t="s">
        <v>8</v>
      </c>
      <c r="L15" s="56" t="s">
        <v>8</v>
      </c>
      <c r="M15" s="56" t="s">
        <v>8</v>
      </c>
      <c r="N15" s="56" t="s">
        <v>8</v>
      </c>
      <c r="O15" s="56" t="s">
        <v>8</v>
      </c>
      <c r="P15" s="56" t="s">
        <v>8</v>
      </c>
      <c r="Q15" s="56" t="s">
        <v>8</v>
      </c>
      <c r="R15" s="56" t="s">
        <v>8</v>
      </c>
      <c r="S15" s="56" t="s">
        <v>8</v>
      </c>
      <c r="T15" s="56" t="s">
        <v>8</v>
      </c>
      <c r="U15" s="56" t="s">
        <v>8</v>
      </c>
      <c r="V15" s="56" t="s">
        <v>8</v>
      </c>
      <c r="W15" s="56" t="s">
        <v>8</v>
      </c>
      <c r="X15" s="56" t="s">
        <v>8</v>
      </c>
      <c r="Y15" s="56" t="s">
        <v>8</v>
      </c>
      <c r="Z15" s="56" t="s">
        <v>8</v>
      </c>
      <c r="AA15" s="56" t="s">
        <v>8</v>
      </c>
      <c r="AB15" s="56" t="s">
        <v>8</v>
      </c>
      <c r="AC15" s="56" t="s">
        <v>8</v>
      </c>
      <c r="AD15" s="56" t="s">
        <v>8</v>
      </c>
      <c r="AE15" s="56" t="s">
        <v>8</v>
      </c>
      <c r="AF15" s="56" t="s">
        <v>8</v>
      </c>
      <c r="AG15" s="56" t="s">
        <v>8</v>
      </c>
      <c r="AH15" s="56" t="s">
        <v>8</v>
      </c>
      <c r="AI15" s="56" t="s">
        <v>8</v>
      </c>
      <c r="AJ15" s="56" t="s">
        <v>8</v>
      </c>
      <c r="AK15" s="56" t="s">
        <v>8</v>
      </c>
      <c r="AL15" s="56" t="s">
        <v>8</v>
      </c>
      <c r="AM15" s="56" t="s">
        <v>8</v>
      </c>
      <c r="AN15" s="56" t="s">
        <v>8</v>
      </c>
      <c r="AO15" s="56" t="s">
        <v>8</v>
      </c>
    </row>
    <row r="16" spans="1:41" x14ac:dyDescent="0.2">
      <c r="A16" s="48" t="s">
        <v>185</v>
      </c>
      <c r="B16" s="56" t="s">
        <v>8</v>
      </c>
      <c r="C16" s="56" t="s">
        <v>8</v>
      </c>
      <c r="D16" s="56" t="s">
        <v>8</v>
      </c>
      <c r="E16" s="56" t="s">
        <v>8</v>
      </c>
      <c r="F16" s="56" t="s">
        <v>8</v>
      </c>
      <c r="G16" s="56" t="s">
        <v>8</v>
      </c>
      <c r="H16" s="56" t="s">
        <v>8</v>
      </c>
      <c r="I16" s="56" t="s">
        <v>8</v>
      </c>
      <c r="J16" s="56" t="s">
        <v>8</v>
      </c>
      <c r="K16" s="56" t="s">
        <v>8</v>
      </c>
      <c r="L16" s="56" t="s">
        <v>8</v>
      </c>
      <c r="M16" s="56" t="s">
        <v>8</v>
      </c>
      <c r="N16" s="56" t="s">
        <v>8</v>
      </c>
      <c r="O16" s="56" t="s">
        <v>8</v>
      </c>
      <c r="P16" s="56" t="s">
        <v>8</v>
      </c>
      <c r="Q16" s="56" t="s">
        <v>8</v>
      </c>
      <c r="R16" s="56" t="s">
        <v>8</v>
      </c>
      <c r="S16" s="56" t="s">
        <v>8</v>
      </c>
      <c r="T16" s="56" t="s">
        <v>8</v>
      </c>
      <c r="U16" s="56">
        <v>107</v>
      </c>
      <c r="V16" s="56">
        <v>65</v>
      </c>
      <c r="W16" s="56">
        <v>65</v>
      </c>
      <c r="X16" s="56" t="s">
        <v>8</v>
      </c>
      <c r="Y16" s="56" t="s">
        <v>8</v>
      </c>
      <c r="Z16" s="56" t="s">
        <v>8</v>
      </c>
      <c r="AA16" s="56" t="s">
        <v>8</v>
      </c>
      <c r="AB16" s="56" t="s">
        <v>8</v>
      </c>
      <c r="AC16" s="56" t="s">
        <v>8</v>
      </c>
      <c r="AD16" s="56" t="s">
        <v>8</v>
      </c>
      <c r="AE16" s="56" t="s">
        <v>8</v>
      </c>
      <c r="AF16" s="56" t="s">
        <v>8</v>
      </c>
      <c r="AG16" s="56" t="s">
        <v>8</v>
      </c>
      <c r="AH16" s="56" t="s">
        <v>8</v>
      </c>
      <c r="AI16" s="56" t="s">
        <v>8</v>
      </c>
      <c r="AJ16" s="56" t="s">
        <v>8</v>
      </c>
      <c r="AK16" s="56" t="s">
        <v>8</v>
      </c>
      <c r="AL16" s="56" t="s">
        <v>8</v>
      </c>
      <c r="AM16" s="56" t="s">
        <v>8</v>
      </c>
      <c r="AN16" s="56" t="s">
        <v>8</v>
      </c>
      <c r="AO16" s="56" t="s">
        <v>8</v>
      </c>
    </row>
    <row r="17" spans="1:42" x14ac:dyDescent="0.2">
      <c r="A17" s="48" t="s">
        <v>190</v>
      </c>
      <c r="B17" s="56" t="s">
        <v>8</v>
      </c>
      <c r="C17" s="56" t="s">
        <v>8</v>
      </c>
      <c r="D17" s="56" t="s">
        <v>8</v>
      </c>
      <c r="E17" s="56" t="s">
        <v>8</v>
      </c>
      <c r="F17" s="56" t="s">
        <v>8</v>
      </c>
      <c r="G17" s="56" t="s">
        <v>8</v>
      </c>
      <c r="H17" s="56" t="s">
        <v>8</v>
      </c>
      <c r="I17" s="56" t="s">
        <v>8</v>
      </c>
      <c r="J17" s="56" t="s">
        <v>8</v>
      </c>
      <c r="K17" s="56" t="s">
        <v>8</v>
      </c>
      <c r="L17" s="56" t="s">
        <v>8</v>
      </c>
      <c r="M17" s="56" t="s">
        <v>8</v>
      </c>
      <c r="N17" s="56" t="s">
        <v>8</v>
      </c>
      <c r="O17" s="56" t="s">
        <v>8</v>
      </c>
      <c r="P17" s="56" t="s">
        <v>8</v>
      </c>
      <c r="Q17" s="56" t="s">
        <v>8</v>
      </c>
      <c r="R17" s="56" t="s">
        <v>8</v>
      </c>
      <c r="S17" s="56" t="s">
        <v>8</v>
      </c>
      <c r="T17" s="56" t="s">
        <v>8</v>
      </c>
      <c r="U17" s="56">
        <v>107</v>
      </c>
      <c r="V17" s="56">
        <v>107</v>
      </c>
      <c r="W17" s="56">
        <v>107</v>
      </c>
      <c r="X17" s="56">
        <v>107</v>
      </c>
      <c r="Y17" s="56" t="s">
        <v>8</v>
      </c>
      <c r="Z17" s="56" t="s">
        <v>8</v>
      </c>
      <c r="AA17" s="56" t="s">
        <v>8</v>
      </c>
      <c r="AB17" s="49" t="s">
        <v>8</v>
      </c>
      <c r="AC17" s="49" t="s">
        <v>8</v>
      </c>
      <c r="AD17" s="57" t="s">
        <v>8</v>
      </c>
      <c r="AE17" s="57" t="s">
        <v>8</v>
      </c>
      <c r="AF17" s="57" t="s">
        <v>8</v>
      </c>
      <c r="AG17" s="57" t="s">
        <v>8</v>
      </c>
      <c r="AH17" s="56" t="s">
        <v>8</v>
      </c>
      <c r="AI17" s="56" t="s">
        <v>8</v>
      </c>
      <c r="AJ17" s="56" t="s">
        <v>8</v>
      </c>
      <c r="AK17" s="56" t="s">
        <v>8</v>
      </c>
      <c r="AL17" s="56" t="s">
        <v>8</v>
      </c>
      <c r="AM17" s="56" t="s">
        <v>8</v>
      </c>
      <c r="AN17" s="56" t="s">
        <v>8</v>
      </c>
      <c r="AO17" s="56" t="s">
        <v>8</v>
      </c>
    </row>
    <row r="18" spans="1:42" x14ac:dyDescent="0.2">
      <c r="A18" s="46" t="s">
        <v>67</v>
      </c>
      <c r="B18" s="56">
        <v>-4.8508026299999996</v>
      </c>
      <c r="C18" s="56">
        <v>-4.8134175100000096</v>
      </c>
      <c r="D18" s="56">
        <v>-4.8346033200000003</v>
      </c>
      <c r="E18" s="56">
        <v>3.5372889500000002</v>
      </c>
      <c r="F18" s="56">
        <v>4.7983004600000099</v>
      </c>
      <c r="G18" s="81">
        <v>-3.1190947799999997</v>
      </c>
      <c r="H18" s="81">
        <v>-3.1298137000000001</v>
      </c>
      <c r="I18" s="56">
        <v>9</v>
      </c>
      <c r="J18" s="56">
        <v>9</v>
      </c>
      <c r="K18" s="81">
        <v>0</v>
      </c>
      <c r="L18" s="81">
        <v>0</v>
      </c>
      <c r="M18" s="56">
        <v>-58</v>
      </c>
      <c r="N18" s="56">
        <v>-58</v>
      </c>
      <c r="O18" s="81">
        <v>0</v>
      </c>
      <c r="P18" s="81">
        <v>0</v>
      </c>
      <c r="Q18" s="81">
        <v>0</v>
      </c>
      <c r="R18" s="81">
        <v>0</v>
      </c>
      <c r="S18" s="56">
        <v>-1</v>
      </c>
      <c r="T18" s="56">
        <v>0</v>
      </c>
      <c r="U18" s="56">
        <v>20</v>
      </c>
      <c r="V18" s="56">
        <v>0</v>
      </c>
      <c r="W18" s="56">
        <v>0</v>
      </c>
      <c r="X18" s="56">
        <v>0</v>
      </c>
      <c r="Y18" s="56">
        <v>-20</v>
      </c>
      <c r="Z18" s="119" t="s">
        <v>8</v>
      </c>
      <c r="AA18" s="119" t="s">
        <v>8</v>
      </c>
      <c r="AB18" s="119" t="s">
        <v>8</v>
      </c>
      <c r="AC18" s="49" t="s">
        <v>8</v>
      </c>
      <c r="AD18" s="56" t="s">
        <v>8</v>
      </c>
      <c r="AE18" s="119" t="s">
        <v>8</v>
      </c>
      <c r="AF18" s="119" t="s">
        <v>8</v>
      </c>
      <c r="AG18" s="119" t="s">
        <v>8</v>
      </c>
      <c r="AH18" s="119" t="s">
        <v>8</v>
      </c>
      <c r="AI18" s="119" t="s">
        <v>8</v>
      </c>
      <c r="AJ18" s="49" t="s">
        <v>8</v>
      </c>
      <c r="AK18" s="49" t="s">
        <v>8</v>
      </c>
      <c r="AL18" s="49" t="s">
        <v>8</v>
      </c>
      <c r="AM18" s="49">
        <v>3</v>
      </c>
      <c r="AN18" s="93">
        <v>-1</v>
      </c>
      <c r="AO18" s="49" t="s">
        <v>8</v>
      </c>
      <c r="AP18" s="104"/>
    </row>
    <row r="19" spans="1:42" ht="15" customHeight="1" x14ac:dyDescent="0.2">
      <c r="A19" s="44" t="s">
        <v>237</v>
      </c>
      <c r="B19" s="168">
        <v>-806.06353664999995</v>
      </c>
      <c r="C19" s="168">
        <v>-510.88872326999996</v>
      </c>
      <c r="D19" s="70">
        <v>-242.5967875</v>
      </c>
      <c r="E19" s="70">
        <v>-1155.6142223699999</v>
      </c>
      <c r="F19" s="70">
        <v>-851.13539849999995</v>
      </c>
      <c r="G19" s="70">
        <v>-593.95268438999994</v>
      </c>
      <c r="H19" s="70">
        <v>-310.87489812000001</v>
      </c>
      <c r="I19" s="70">
        <v>-1173</v>
      </c>
      <c r="J19" s="70">
        <v>-789</v>
      </c>
      <c r="K19" s="70">
        <v>-565</v>
      </c>
      <c r="L19" s="70">
        <v>-223</v>
      </c>
      <c r="M19" s="70">
        <v>-815</v>
      </c>
      <c r="N19" s="70">
        <v>-620</v>
      </c>
      <c r="O19" s="70">
        <v>-378</v>
      </c>
      <c r="P19" s="70">
        <v>-190</v>
      </c>
      <c r="Q19" s="70">
        <v>-1206</v>
      </c>
      <c r="R19" s="70">
        <v>-1009</v>
      </c>
      <c r="S19" s="53">
        <v>-582</v>
      </c>
      <c r="T19" s="53">
        <v>-116</v>
      </c>
      <c r="U19" s="53">
        <v>1594</v>
      </c>
      <c r="V19" s="53">
        <v>366</v>
      </c>
      <c r="W19" s="53">
        <v>1349</v>
      </c>
      <c r="X19" s="53">
        <v>1375</v>
      </c>
      <c r="Y19" s="53">
        <v>3408</v>
      </c>
      <c r="Z19" s="53">
        <v>3550</v>
      </c>
      <c r="AA19" s="53">
        <v>1965</v>
      </c>
      <c r="AB19" s="53">
        <v>2110</v>
      </c>
      <c r="AC19" s="53">
        <v>-513</v>
      </c>
      <c r="AD19" s="53">
        <v>-249</v>
      </c>
      <c r="AE19" s="44">
        <v>-155</v>
      </c>
      <c r="AF19" s="44">
        <v>-67</v>
      </c>
      <c r="AG19" s="44">
        <v>-274</v>
      </c>
      <c r="AH19" s="44">
        <v>-212</v>
      </c>
      <c r="AI19" s="44">
        <v>-158</v>
      </c>
      <c r="AJ19" s="44">
        <v>-56</v>
      </c>
      <c r="AK19" s="44">
        <v>-240</v>
      </c>
      <c r="AL19" s="44">
        <v>-135</v>
      </c>
      <c r="AM19" s="44">
        <v>-30</v>
      </c>
      <c r="AN19" s="44">
        <v>-72</v>
      </c>
      <c r="AO19" s="44">
        <v>-323</v>
      </c>
    </row>
    <row r="20" spans="1:42" ht="22.5" customHeight="1" x14ac:dyDescent="0.2">
      <c r="A20" s="45" t="s">
        <v>30</v>
      </c>
      <c r="B20" s="56"/>
      <c r="C20" s="56"/>
      <c r="D20" s="56"/>
      <c r="E20" s="56"/>
      <c r="F20" s="56"/>
      <c r="G20" s="56"/>
      <c r="H20" s="56"/>
      <c r="I20" s="56"/>
      <c r="J20" s="56"/>
      <c r="K20" s="56"/>
      <c r="L20" s="56"/>
      <c r="M20" s="56"/>
      <c r="N20" s="56"/>
      <c r="O20" s="56"/>
      <c r="P20" s="56"/>
      <c r="Q20" s="56"/>
      <c r="R20" s="56"/>
      <c r="S20" s="45"/>
      <c r="T20" s="45"/>
      <c r="U20" s="45"/>
      <c r="V20" s="45"/>
      <c r="W20" s="45"/>
      <c r="X20" s="45"/>
      <c r="Y20" s="45"/>
      <c r="Z20" s="45"/>
      <c r="AA20" s="45"/>
      <c r="AB20" s="45"/>
      <c r="AC20" s="45"/>
      <c r="AD20" s="45"/>
      <c r="AE20" s="45"/>
      <c r="AF20" s="45"/>
      <c r="AG20" s="45"/>
      <c r="AH20" s="45"/>
      <c r="AI20" s="45"/>
      <c r="AJ20" s="45"/>
      <c r="AK20" s="45"/>
      <c r="AL20" s="38"/>
      <c r="AM20" s="45"/>
      <c r="AN20" s="45"/>
      <c r="AO20" s="45"/>
    </row>
    <row r="21" spans="1:42" x14ac:dyDescent="0.2">
      <c r="A21" s="47" t="s">
        <v>12</v>
      </c>
      <c r="B21" s="56">
        <v>-747.95600000000002</v>
      </c>
      <c r="C21" s="56">
        <v>-747.95600000000002</v>
      </c>
      <c r="D21" s="56">
        <v>-67.955999999999989</v>
      </c>
      <c r="E21" s="56">
        <v>-457.14899999999989</v>
      </c>
      <c r="F21" s="56">
        <v>-457.14899999999989</v>
      </c>
      <c r="G21" s="56">
        <v>145.45700000000011</v>
      </c>
      <c r="H21" s="56">
        <v>-668.80399999999997</v>
      </c>
      <c r="I21" s="56">
        <v>2402</v>
      </c>
      <c r="J21" s="56">
        <v>2675</v>
      </c>
      <c r="K21" s="56">
        <v>2675</v>
      </c>
      <c r="L21" s="56">
        <v>3075</v>
      </c>
      <c r="M21" s="56">
        <v>-94</v>
      </c>
      <c r="N21" s="56">
        <v>-94</v>
      </c>
      <c r="O21" s="56">
        <v>-94</v>
      </c>
      <c r="P21" s="56">
        <v>799</v>
      </c>
      <c r="Q21" s="56">
        <v>1593</v>
      </c>
      <c r="R21" s="56">
        <v>1596</v>
      </c>
      <c r="S21" s="56">
        <v>1248</v>
      </c>
      <c r="T21" s="56">
        <v>748</v>
      </c>
      <c r="U21" s="56">
        <v>1304</v>
      </c>
      <c r="V21" s="56">
        <v>1099</v>
      </c>
      <c r="W21" s="56">
        <v>500</v>
      </c>
      <c r="X21" s="56">
        <v>0</v>
      </c>
      <c r="Y21" s="56">
        <v>1748</v>
      </c>
      <c r="Z21" s="56">
        <v>2058</v>
      </c>
      <c r="AA21" s="56">
        <v>135</v>
      </c>
      <c r="AB21" s="56">
        <v>134</v>
      </c>
      <c r="AC21" s="56">
        <v>-637</v>
      </c>
      <c r="AD21" s="56">
        <v>-639</v>
      </c>
      <c r="AE21" s="81">
        <v>360</v>
      </c>
      <c r="AF21" s="81">
        <v>-140</v>
      </c>
      <c r="AG21" s="81">
        <v>-1802</v>
      </c>
      <c r="AH21" s="81">
        <v>-713</v>
      </c>
      <c r="AI21" s="81">
        <v>-484</v>
      </c>
      <c r="AJ21" s="81">
        <v>-485</v>
      </c>
      <c r="AK21" s="81">
        <v>-277</v>
      </c>
      <c r="AL21" s="60">
        <v>-278</v>
      </c>
      <c r="AM21" s="81">
        <v>22</v>
      </c>
      <c r="AN21" s="81">
        <v>-12</v>
      </c>
      <c r="AO21" s="81">
        <v>747</v>
      </c>
    </row>
    <row r="22" spans="1:42" x14ac:dyDescent="0.2">
      <c r="A22" s="46" t="s">
        <v>31</v>
      </c>
      <c r="B22" s="56">
        <v>-1414.26351503969</v>
      </c>
      <c r="C22" s="56">
        <v>-1414.26462764548</v>
      </c>
      <c r="D22" s="56" t="s">
        <v>8</v>
      </c>
      <c r="E22" s="56">
        <v>-2368.7460892328199</v>
      </c>
      <c r="F22" s="56">
        <v>-2368.7456728223101</v>
      </c>
      <c r="G22" s="56">
        <v>-2368.7458233589</v>
      </c>
      <c r="H22" s="56" t="s">
        <v>8</v>
      </c>
      <c r="I22" s="56">
        <v>-2020</v>
      </c>
      <c r="J22" s="56">
        <v>-2020</v>
      </c>
      <c r="K22" s="56">
        <v>-2020</v>
      </c>
      <c r="L22" s="56" t="s">
        <v>8</v>
      </c>
      <c r="M22" s="56">
        <v>-1777</v>
      </c>
      <c r="N22" s="56">
        <v>-1777</v>
      </c>
      <c r="O22" s="56">
        <v>-1777</v>
      </c>
      <c r="P22" s="56" t="s">
        <v>8</v>
      </c>
      <c r="Q22" s="56">
        <v>-2911</v>
      </c>
      <c r="R22" s="56">
        <v>-2911</v>
      </c>
      <c r="S22" s="56">
        <v>-2911</v>
      </c>
      <c r="T22" s="56" t="s">
        <v>8</v>
      </c>
      <c r="U22" s="56">
        <v>-2908</v>
      </c>
      <c r="V22" s="56">
        <v>-2908</v>
      </c>
      <c r="W22" s="56">
        <v>-2908</v>
      </c>
      <c r="X22" s="56" t="s">
        <v>8</v>
      </c>
      <c r="Y22" s="56">
        <v>-5522</v>
      </c>
      <c r="Z22" s="56">
        <v>-3764</v>
      </c>
      <c r="AA22" s="56">
        <v>-3764</v>
      </c>
      <c r="AB22" s="56" t="s">
        <v>8</v>
      </c>
      <c r="AC22" s="56">
        <v>-1464</v>
      </c>
      <c r="AD22" s="56">
        <v>-1464</v>
      </c>
      <c r="AE22" s="56">
        <v>-1464</v>
      </c>
      <c r="AF22" s="56" t="s">
        <v>8</v>
      </c>
      <c r="AG22" s="56">
        <v>-1453</v>
      </c>
      <c r="AH22" s="50">
        <v>-1453</v>
      </c>
      <c r="AI22" s="50">
        <v>-1453</v>
      </c>
      <c r="AJ22" s="50" t="s">
        <v>8</v>
      </c>
      <c r="AK22" s="50">
        <v>-1459</v>
      </c>
      <c r="AL22" s="88">
        <v>-1459</v>
      </c>
      <c r="AM22" s="50">
        <v>-1459</v>
      </c>
      <c r="AN22" s="50" t="s">
        <v>8</v>
      </c>
      <c r="AO22" s="50">
        <v>-1334</v>
      </c>
    </row>
    <row r="23" spans="1:42" x14ac:dyDescent="0.2">
      <c r="A23" s="48" t="s">
        <v>32</v>
      </c>
      <c r="B23" s="56">
        <v>-750.178</v>
      </c>
      <c r="C23" s="56">
        <v>-750.178</v>
      </c>
      <c r="D23" s="56">
        <v>-708.78200000000004</v>
      </c>
      <c r="E23" s="56">
        <v>-3802.152</v>
      </c>
      <c r="F23" s="56">
        <v>-2231.7919999999999</v>
      </c>
      <c r="G23" s="56">
        <v>-1359.741</v>
      </c>
      <c r="H23" s="56">
        <v>-299.89699999999999</v>
      </c>
      <c r="I23" s="56">
        <v>-3099</v>
      </c>
      <c r="J23" s="56">
        <v>-2183</v>
      </c>
      <c r="K23" s="56">
        <v>-1435</v>
      </c>
      <c r="L23" s="56">
        <v>-935</v>
      </c>
      <c r="M23" s="56">
        <v>-2989</v>
      </c>
      <c r="N23" s="56">
        <v>-1875</v>
      </c>
      <c r="O23" s="56">
        <v>-849</v>
      </c>
      <c r="P23" s="56">
        <v>-449</v>
      </c>
      <c r="Q23" s="56">
        <v>-2512</v>
      </c>
      <c r="R23" s="56">
        <v>-1958</v>
      </c>
      <c r="S23" s="56">
        <v>-1078</v>
      </c>
      <c r="T23" s="56">
        <v>-200</v>
      </c>
      <c r="U23" s="56">
        <v>-2590</v>
      </c>
      <c r="V23" s="56">
        <v>-2081</v>
      </c>
      <c r="W23" s="56">
        <v>-1392</v>
      </c>
      <c r="X23" s="49">
        <v>-739</v>
      </c>
      <c r="Y23" s="49">
        <v>-1249</v>
      </c>
      <c r="Z23" s="49">
        <v>-999</v>
      </c>
      <c r="AA23" s="49">
        <v>-449</v>
      </c>
      <c r="AB23" s="49">
        <v>-199</v>
      </c>
      <c r="AC23" s="49">
        <v>-1995</v>
      </c>
      <c r="AD23" s="49">
        <v>-1244</v>
      </c>
      <c r="AE23" s="49">
        <v>-659</v>
      </c>
      <c r="AF23" s="49">
        <v>-298</v>
      </c>
      <c r="AG23" s="49">
        <v>-890</v>
      </c>
      <c r="AH23" s="49">
        <v>-299</v>
      </c>
      <c r="AI23" s="49">
        <v>-68</v>
      </c>
      <c r="AJ23" s="49">
        <v>-68</v>
      </c>
      <c r="AK23" s="49">
        <v>-352</v>
      </c>
      <c r="AL23" s="49">
        <v>-302</v>
      </c>
      <c r="AM23" s="49">
        <v>-138</v>
      </c>
      <c r="AN23" s="49">
        <v>-138</v>
      </c>
      <c r="AO23" s="49">
        <v>-1946</v>
      </c>
    </row>
    <row r="24" spans="1:42" x14ac:dyDescent="0.2">
      <c r="A24" s="46" t="s">
        <v>53</v>
      </c>
      <c r="B24" s="56" t="s">
        <v>8</v>
      </c>
      <c r="C24" s="56" t="s">
        <v>8</v>
      </c>
      <c r="D24" s="56" t="s">
        <v>8</v>
      </c>
      <c r="E24" s="56" t="s">
        <v>8</v>
      </c>
      <c r="F24" s="56" t="s">
        <v>8</v>
      </c>
      <c r="G24" s="56" t="s">
        <v>8</v>
      </c>
      <c r="H24" s="56" t="s">
        <v>8</v>
      </c>
      <c r="I24" s="56" t="s">
        <v>8</v>
      </c>
      <c r="J24" s="56" t="s">
        <v>8</v>
      </c>
      <c r="K24" s="56" t="s">
        <v>8</v>
      </c>
      <c r="L24" s="56" t="s">
        <v>8</v>
      </c>
      <c r="M24" s="56" t="s">
        <v>8</v>
      </c>
      <c r="N24" s="56" t="s">
        <v>8</v>
      </c>
      <c r="O24" s="56" t="s">
        <v>8</v>
      </c>
      <c r="P24" s="56" t="s">
        <v>8</v>
      </c>
      <c r="Q24" s="56" t="s">
        <v>8</v>
      </c>
      <c r="R24" s="56" t="s">
        <v>8</v>
      </c>
      <c r="S24" s="56" t="s">
        <v>8</v>
      </c>
      <c r="T24" s="56" t="s">
        <v>8</v>
      </c>
      <c r="U24" s="56" t="s">
        <v>8</v>
      </c>
      <c r="V24" s="56" t="s">
        <v>8</v>
      </c>
      <c r="W24" s="56" t="s">
        <v>8</v>
      </c>
      <c r="X24" s="56" t="s">
        <v>8</v>
      </c>
      <c r="Y24" s="56" t="s">
        <v>8</v>
      </c>
      <c r="Z24" s="56" t="s">
        <v>8</v>
      </c>
      <c r="AA24" s="56" t="s">
        <v>8</v>
      </c>
      <c r="AB24" s="81" t="s">
        <v>8</v>
      </c>
      <c r="AC24" s="81">
        <v>141</v>
      </c>
      <c r="AD24" s="81">
        <v>141</v>
      </c>
      <c r="AE24" s="48">
        <v>141</v>
      </c>
      <c r="AF24" s="48">
        <v>141</v>
      </c>
      <c r="AG24" s="48">
        <v>53</v>
      </c>
      <c r="AH24" s="48">
        <v>53</v>
      </c>
      <c r="AI24" s="48">
        <v>53</v>
      </c>
      <c r="AJ24" s="48">
        <v>53</v>
      </c>
      <c r="AK24" s="48">
        <v>187</v>
      </c>
      <c r="AL24" s="54">
        <v>165</v>
      </c>
      <c r="AM24" s="48">
        <v>165</v>
      </c>
      <c r="AN24" s="48">
        <v>89</v>
      </c>
      <c r="AO24" s="48">
        <v>414</v>
      </c>
    </row>
    <row r="25" spans="1:42" x14ac:dyDescent="0.2">
      <c r="A25" s="46" t="s">
        <v>223</v>
      </c>
      <c r="B25" s="81">
        <v>-83.053376610000001</v>
      </c>
      <c r="C25" s="81">
        <v>-53.411854990000002</v>
      </c>
      <c r="D25" s="81">
        <v>-26.510694050000001</v>
      </c>
      <c r="E25" s="81">
        <v>-89.302586660000003</v>
      </c>
      <c r="F25" s="81">
        <v>-65.61411763000001</v>
      </c>
      <c r="G25" s="81">
        <v>-44.056033810000002</v>
      </c>
      <c r="H25" s="131">
        <v>-22.437736319999999</v>
      </c>
      <c r="I25" s="81">
        <v>-81</v>
      </c>
      <c r="J25" s="81">
        <v>-61</v>
      </c>
      <c r="K25" s="81">
        <v>-42</v>
      </c>
      <c r="L25" s="81">
        <v>-21</v>
      </c>
      <c r="M25" s="81">
        <v>-94</v>
      </c>
      <c r="N25" s="56">
        <v>-69</v>
      </c>
      <c r="O25" s="56">
        <v>-46</v>
      </c>
      <c r="P25" s="56">
        <v>-22</v>
      </c>
      <c r="Q25" s="56" t="s">
        <v>8</v>
      </c>
      <c r="R25" s="56" t="s">
        <v>8</v>
      </c>
      <c r="S25" s="56" t="s">
        <v>8</v>
      </c>
      <c r="T25" s="56" t="s">
        <v>8</v>
      </c>
      <c r="U25" s="56" t="s">
        <v>8</v>
      </c>
      <c r="V25" s="56" t="s">
        <v>8</v>
      </c>
      <c r="W25" s="56" t="s">
        <v>8</v>
      </c>
      <c r="X25" s="56" t="s">
        <v>8</v>
      </c>
      <c r="Y25" s="56" t="s">
        <v>8</v>
      </c>
      <c r="Z25" s="56" t="s">
        <v>8</v>
      </c>
      <c r="AA25" s="56" t="s">
        <v>8</v>
      </c>
      <c r="AB25" s="56" t="s">
        <v>8</v>
      </c>
      <c r="AC25" s="56" t="s">
        <v>8</v>
      </c>
      <c r="AD25" s="56" t="s">
        <v>8</v>
      </c>
      <c r="AE25" s="56" t="s">
        <v>8</v>
      </c>
      <c r="AF25" s="56" t="s">
        <v>8</v>
      </c>
      <c r="AG25" s="56" t="s">
        <v>8</v>
      </c>
      <c r="AH25" s="56" t="s">
        <v>8</v>
      </c>
      <c r="AI25" s="56" t="s">
        <v>8</v>
      </c>
      <c r="AJ25" s="56" t="s">
        <v>8</v>
      </c>
      <c r="AK25" s="56" t="s">
        <v>8</v>
      </c>
      <c r="AL25" s="88" t="s">
        <v>8</v>
      </c>
      <c r="AM25" s="56" t="s">
        <v>8</v>
      </c>
      <c r="AN25" s="56" t="s">
        <v>8</v>
      </c>
      <c r="AO25" s="56" t="s">
        <v>8</v>
      </c>
    </row>
    <row r="26" spans="1:42" x14ac:dyDescent="0.2">
      <c r="A26" s="48" t="s">
        <v>183</v>
      </c>
      <c r="B26" s="56">
        <v>751.08194191999996</v>
      </c>
      <c r="C26" s="56">
        <v>401.70278938999996</v>
      </c>
      <c r="D26" s="56">
        <v>178.27624266000001</v>
      </c>
      <c r="E26" s="56">
        <v>98.44180759999999</v>
      </c>
      <c r="F26" s="56">
        <v>-94.731005449999998</v>
      </c>
      <c r="G26" s="56">
        <v>-203.92506589999999</v>
      </c>
      <c r="H26" s="122">
        <v>-120.80146518000001</v>
      </c>
      <c r="I26" s="56">
        <v>-320</v>
      </c>
      <c r="J26" s="56">
        <v>-318</v>
      </c>
      <c r="K26" s="56">
        <v>-175</v>
      </c>
      <c r="L26" s="56">
        <v>49</v>
      </c>
      <c r="M26" s="56">
        <v>156</v>
      </c>
      <c r="N26" s="56">
        <v>190</v>
      </c>
      <c r="O26" s="56">
        <v>92</v>
      </c>
      <c r="P26" s="56">
        <v>139</v>
      </c>
      <c r="Q26" s="56">
        <v>136</v>
      </c>
      <c r="R26" s="56">
        <v>104</v>
      </c>
      <c r="S26" s="81">
        <v>76</v>
      </c>
      <c r="T26" s="81">
        <v>-30</v>
      </c>
      <c r="U26" s="81">
        <v>-90</v>
      </c>
      <c r="V26" s="81">
        <v>-267</v>
      </c>
      <c r="W26" s="81">
        <v>-135</v>
      </c>
      <c r="X26" s="81">
        <v>-83</v>
      </c>
      <c r="Y26" s="81">
        <v>259</v>
      </c>
      <c r="Z26" s="56">
        <v>25</v>
      </c>
      <c r="AA26" s="56">
        <v>-28</v>
      </c>
      <c r="AB26" s="56">
        <v>-78</v>
      </c>
      <c r="AC26" s="56" t="s">
        <v>8</v>
      </c>
      <c r="AD26" s="56" t="s">
        <v>8</v>
      </c>
      <c r="AE26" s="56" t="s">
        <v>8</v>
      </c>
      <c r="AF26" s="56" t="s">
        <v>8</v>
      </c>
      <c r="AG26" s="56" t="s">
        <v>8</v>
      </c>
      <c r="AH26" s="56" t="s">
        <v>8</v>
      </c>
      <c r="AI26" s="49" t="s">
        <v>8</v>
      </c>
      <c r="AJ26" s="49" t="s">
        <v>8</v>
      </c>
      <c r="AK26" s="49" t="s">
        <v>8</v>
      </c>
      <c r="AL26" s="49" t="s">
        <v>8</v>
      </c>
      <c r="AM26" s="49" t="s">
        <v>8</v>
      </c>
      <c r="AN26" s="49" t="s">
        <v>8</v>
      </c>
      <c r="AO26" s="49" t="s">
        <v>8</v>
      </c>
    </row>
    <row r="27" spans="1:42" x14ac:dyDescent="0.2">
      <c r="A27" s="47" t="s">
        <v>6</v>
      </c>
      <c r="B27" s="56">
        <v>-6.4708421899999848</v>
      </c>
      <c r="C27" s="56">
        <v>-5.3608602799999971</v>
      </c>
      <c r="D27" s="56">
        <v>0.64112318999998763</v>
      </c>
      <c r="E27" s="56">
        <v>7.3067580399999201</v>
      </c>
      <c r="F27" s="56">
        <v>-7.8612989999101046E-2</v>
      </c>
      <c r="G27" s="56">
        <v>4.4542014999998969</v>
      </c>
      <c r="H27" s="122">
        <v>1.5664118899999266</v>
      </c>
      <c r="I27" s="56">
        <v>0</v>
      </c>
      <c r="J27" s="56">
        <v>0</v>
      </c>
      <c r="K27" s="56">
        <v>1</v>
      </c>
      <c r="L27" s="56">
        <v>0</v>
      </c>
      <c r="M27" s="56">
        <v>-6</v>
      </c>
      <c r="N27" s="56">
        <v>-2</v>
      </c>
      <c r="O27" s="56">
        <v>2</v>
      </c>
      <c r="P27" s="56">
        <v>3</v>
      </c>
      <c r="Q27" s="56">
        <v>0</v>
      </c>
      <c r="R27" s="56">
        <v>0</v>
      </c>
      <c r="S27" s="99">
        <v>1</v>
      </c>
      <c r="T27" s="99">
        <v>-1</v>
      </c>
      <c r="U27" s="99">
        <v>0</v>
      </c>
      <c r="V27" s="99">
        <v>-1</v>
      </c>
      <c r="W27" s="99">
        <v>-2</v>
      </c>
      <c r="X27" s="99">
        <v>-2</v>
      </c>
      <c r="Y27" s="99" t="s">
        <v>8</v>
      </c>
      <c r="Z27" s="99">
        <v>1</v>
      </c>
      <c r="AA27" s="99">
        <v>1</v>
      </c>
      <c r="AB27" s="99">
        <v>0</v>
      </c>
      <c r="AC27" s="99">
        <v>31</v>
      </c>
      <c r="AD27" s="99">
        <v>33</v>
      </c>
      <c r="AE27" s="99">
        <v>-21</v>
      </c>
      <c r="AF27" s="99">
        <v>8</v>
      </c>
      <c r="AG27" s="99">
        <v>4</v>
      </c>
      <c r="AH27" s="54">
        <v>-1</v>
      </c>
      <c r="AI27" s="48">
        <v>-1</v>
      </c>
      <c r="AJ27" s="48">
        <v>0</v>
      </c>
      <c r="AK27" s="48">
        <v>-12</v>
      </c>
      <c r="AL27" s="48">
        <v>-13</v>
      </c>
      <c r="AM27" s="48">
        <v>-11</v>
      </c>
      <c r="AN27" s="48">
        <v>-8</v>
      </c>
      <c r="AO27" s="48">
        <v>8</v>
      </c>
    </row>
    <row r="28" spans="1:42" ht="15.75" customHeight="1" x14ac:dyDescent="0.2">
      <c r="A28" s="13" t="s">
        <v>238</v>
      </c>
      <c r="B28" s="53">
        <v>-2250.8396063</v>
      </c>
      <c r="C28" s="53">
        <v>-2569.4681302800004</v>
      </c>
      <c r="D28" s="53">
        <v>-624.33150703000103</v>
      </c>
      <c r="E28" s="53">
        <v>-6611.6013598899799</v>
      </c>
      <c r="F28" s="53">
        <v>-5218.1106567200095</v>
      </c>
      <c r="G28" s="53">
        <v>-3826.55736944</v>
      </c>
      <c r="H28" s="166">
        <v>-1110.0000266100099</v>
      </c>
      <c r="I28" s="53">
        <v>-3118</v>
      </c>
      <c r="J28" s="53">
        <v>-1906</v>
      </c>
      <c r="K28" s="53">
        <v>-995</v>
      </c>
      <c r="L28" s="53">
        <v>2168</v>
      </c>
      <c r="M28" s="53">
        <v>-4804</v>
      </c>
      <c r="N28" s="53">
        <v>-3627</v>
      </c>
      <c r="O28" s="53">
        <v>-2671</v>
      </c>
      <c r="P28" s="53">
        <v>469</v>
      </c>
      <c r="Q28" s="53">
        <v>-3697</v>
      </c>
      <c r="R28" s="53">
        <v>-3170</v>
      </c>
      <c r="S28" s="53">
        <v>-2664</v>
      </c>
      <c r="T28" s="53">
        <v>517</v>
      </c>
      <c r="U28" s="53">
        <v>-4283</v>
      </c>
      <c r="V28" s="53">
        <v>-4158</v>
      </c>
      <c r="W28" s="53">
        <v>-3937</v>
      </c>
      <c r="X28" s="53">
        <v>-824</v>
      </c>
      <c r="Y28" s="53">
        <v>-4764</v>
      </c>
      <c r="Z28" s="53">
        <v>-2680</v>
      </c>
      <c r="AA28" s="53">
        <v>-4106</v>
      </c>
      <c r="AB28" s="53">
        <v>-143</v>
      </c>
      <c r="AC28" s="53">
        <v>-3924</v>
      </c>
      <c r="AD28" s="53">
        <v>-3173</v>
      </c>
      <c r="AE28" s="53">
        <v>-1644</v>
      </c>
      <c r="AF28" s="53">
        <v>-289</v>
      </c>
      <c r="AG28" s="53">
        <v>-4088</v>
      </c>
      <c r="AH28" s="53">
        <v>-2413</v>
      </c>
      <c r="AI28" s="53">
        <v>-1953</v>
      </c>
      <c r="AJ28" s="53">
        <v>-501</v>
      </c>
      <c r="AK28" s="53">
        <v>-1912</v>
      </c>
      <c r="AL28" s="30">
        <v>-1887</v>
      </c>
      <c r="AM28" s="53">
        <v>-1420</v>
      </c>
      <c r="AN28" s="53">
        <v>-69</v>
      </c>
      <c r="AO28" s="53">
        <v>-2112</v>
      </c>
    </row>
    <row r="29" spans="1:42" ht="15.75" customHeight="1" x14ac:dyDescent="0.2">
      <c r="A29" s="44" t="s">
        <v>169</v>
      </c>
      <c r="B29" s="53">
        <v>1713.7331589800001</v>
      </c>
      <c r="C29" s="53">
        <v>-33.640093180006694</v>
      </c>
      <c r="D29" s="53">
        <v>674.67276538000999</v>
      </c>
      <c r="E29" s="53">
        <v>-1431.3991723900799</v>
      </c>
      <c r="F29" s="53">
        <v>-1302.6559954699499</v>
      </c>
      <c r="G29" s="53">
        <v>-1525.76939608003</v>
      </c>
      <c r="H29" s="53">
        <v>159.352965609997</v>
      </c>
      <c r="I29" s="53">
        <v>1315</v>
      </c>
      <c r="J29" s="53">
        <v>1524</v>
      </c>
      <c r="K29" s="53">
        <v>1602</v>
      </c>
      <c r="L29" s="53">
        <v>3171</v>
      </c>
      <c r="M29" s="53">
        <v>-539</v>
      </c>
      <c r="N29" s="53">
        <v>-483</v>
      </c>
      <c r="O29" s="53">
        <v>-754</v>
      </c>
      <c r="P29" s="53">
        <v>1251</v>
      </c>
      <c r="Q29" s="53">
        <v>-1195</v>
      </c>
      <c r="R29" s="53">
        <v>-1565</v>
      </c>
      <c r="S29" s="53">
        <v>-1534</v>
      </c>
      <c r="T29" s="53">
        <v>1300</v>
      </c>
      <c r="U29" s="53">
        <v>713</v>
      </c>
      <c r="V29" s="53">
        <v>-1223</v>
      </c>
      <c r="W29" s="53">
        <v>-807</v>
      </c>
      <c r="X29" s="53">
        <v>1377</v>
      </c>
      <c r="Y29" s="53">
        <v>1573</v>
      </c>
      <c r="Z29" s="53">
        <v>3429</v>
      </c>
      <c r="AA29" s="53">
        <v>-269</v>
      </c>
      <c r="AB29" s="53">
        <v>2759</v>
      </c>
      <c r="AC29" s="53">
        <v>-669</v>
      </c>
      <c r="AD29" s="53">
        <v>-223</v>
      </c>
      <c r="AE29" s="53">
        <v>-57</v>
      </c>
      <c r="AF29" s="53">
        <v>608</v>
      </c>
      <c r="AG29" s="53">
        <v>-1085</v>
      </c>
      <c r="AH29" s="53">
        <v>-89</v>
      </c>
      <c r="AI29" s="53">
        <v>-190</v>
      </c>
      <c r="AJ29" s="53">
        <v>470</v>
      </c>
      <c r="AK29" s="53">
        <v>348</v>
      </c>
      <c r="AL29" s="53">
        <v>78</v>
      </c>
      <c r="AM29" s="53">
        <v>-252</v>
      </c>
      <c r="AN29" s="53">
        <v>502</v>
      </c>
      <c r="AO29" s="53">
        <v>371</v>
      </c>
    </row>
    <row r="30" spans="1:42" x14ac:dyDescent="0.2">
      <c r="A30" s="48" t="s">
        <v>164</v>
      </c>
      <c r="B30" s="81">
        <v>2121.0588845899997</v>
      </c>
      <c r="C30" s="81">
        <v>2121.0588845899997</v>
      </c>
      <c r="D30" s="81">
        <v>2121.0588845899997</v>
      </c>
      <c r="E30" s="81">
        <v>3411.3329166100002</v>
      </c>
      <c r="F30" s="81">
        <v>3411.3329166100002</v>
      </c>
      <c r="G30" s="81">
        <v>3411.3329166100002</v>
      </c>
      <c r="H30" s="81">
        <v>3411.3329166100002</v>
      </c>
      <c r="I30" s="81">
        <v>2370</v>
      </c>
      <c r="J30" s="81">
        <v>2370</v>
      </c>
      <c r="K30" s="81">
        <v>2370</v>
      </c>
      <c r="L30" s="81">
        <v>2370</v>
      </c>
      <c r="M30" s="81">
        <v>2886</v>
      </c>
      <c r="N30" s="81">
        <v>2886</v>
      </c>
      <c r="O30" s="81">
        <v>2886</v>
      </c>
      <c r="P30" s="81">
        <v>2886</v>
      </c>
      <c r="Q30" s="81">
        <v>3998</v>
      </c>
      <c r="R30" s="81">
        <v>3998</v>
      </c>
      <c r="S30" s="81">
        <v>3998</v>
      </c>
      <c r="T30" s="81">
        <v>3998</v>
      </c>
      <c r="U30" s="81">
        <v>3364</v>
      </c>
      <c r="V30" s="81">
        <v>3364</v>
      </c>
      <c r="W30" s="81">
        <v>3364</v>
      </c>
      <c r="X30" s="81">
        <v>3364</v>
      </c>
      <c r="Y30" s="81">
        <v>1732</v>
      </c>
      <c r="Z30" s="81">
        <v>1732</v>
      </c>
      <c r="AA30" s="81">
        <v>1732</v>
      </c>
      <c r="AB30" s="81">
        <v>1732</v>
      </c>
      <c r="AC30" s="81">
        <v>2312</v>
      </c>
      <c r="AD30" s="81">
        <v>2312</v>
      </c>
      <c r="AE30" s="27">
        <v>2312</v>
      </c>
      <c r="AF30" s="27">
        <v>2312</v>
      </c>
      <c r="AG30" s="27">
        <v>3164</v>
      </c>
      <c r="AH30" s="27">
        <v>3164</v>
      </c>
      <c r="AI30" s="27">
        <v>3164</v>
      </c>
      <c r="AJ30" s="27">
        <v>3164</v>
      </c>
      <c r="AK30" s="27">
        <v>2824</v>
      </c>
      <c r="AL30" s="27">
        <v>2824</v>
      </c>
      <c r="AM30" s="27">
        <v>2824</v>
      </c>
      <c r="AN30" s="27">
        <v>2824</v>
      </c>
      <c r="AO30" s="27">
        <v>2533</v>
      </c>
    </row>
    <row r="31" spans="1:42" x14ac:dyDescent="0.2">
      <c r="A31" s="46" t="s">
        <v>34</v>
      </c>
      <c r="B31" s="81">
        <v>570.63770324999996</v>
      </c>
      <c r="C31" s="81">
        <v>200.99802897000001</v>
      </c>
      <c r="D31" s="81">
        <v>26.7761324099998</v>
      </c>
      <c r="E31" s="81">
        <v>141.12514037</v>
      </c>
      <c r="F31" s="81">
        <v>134.42752906000001</v>
      </c>
      <c r="G31" s="81">
        <v>76.153497690000407</v>
      </c>
      <c r="H31" s="81">
        <v>160.97963475</v>
      </c>
      <c r="I31" s="81">
        <v>-274</v>
      </c>
      <c r="J31" s="81">
        <v>-134</v>
      </c>
      <c r="K31" s="81">
        <v>-65</v>
      </c>
      <c r="L31" s="81">
        <v>238</v>
      </c>
      <c r="M31" s="81">
        <v>23</v>
      </c>
      <c r="N31" s="81">
        <v>86</v>
      </c>
      <c r="O31" s="81">
        <v>29</v>
      </c>
      <c r="P31" s="81">
        <v>39</v>
      </c>
      <c r="Q31" s="81">
        <v>83</v>
      </c>
      <c r="R31" s="81">
        <v>63</v>
      </c>
      <c r="S31" s="81">
        <v>86</v>
      </c>
      <c r="T31" s="81">
        <v>29</v>
      </c>
      <c r="U31" s="81">
        <v>-79</v>
      </c>
      <c r="V31" s="81">
        <v>-78</v>
      </c>
      <c r="W31" s="81">
        <v>-51</v>
      </c>
      <c r="X31" s="81">
        <v>36</v>
      </c>
      <c r="Y31" s="81">
        <v>59</v>
      </c>
      <c r="Z31" s="81">
        <v>38</v>
      </c>
      <c r="AA31" s="81">
        <v>12</v>
      </c>
      <c r="AB31" s="81">
        <v>-50</v>
      </c>
      <c r="AC31" s="81">
        <v>90</v>
      </c>
      <c r="AD31" s="81">
        <v>84</v>
      </c>
      <c r="AE31" s="48">
        <v>89</v>
      </c>
      <c r="AF31" s="48">
        <v>161</v>
      </c>
      <c r="AG31" s="48">
        <v>232</v>
      </c>
      <c r="AH31" s="48">
        <v>145</v>
      </c>
      <c r="AI31" s="48">
        <v>48</v>
      </c>
      <c r="AJ31" s="48">
        <v>5</v>
      </c>
      <c r="AK31" s="48">
        <v>-8</v>
      </c>
      <c r="AL31" s="48">
        <v>-23</v>
      </c>
      <c r="AM31" s="48">
        <v>27</v>
      </c>
      <c r="AN31" s="48">
        <v>5</v>
      </c>
      <c r="AO31" s="48">
        <v>-79</v>
      </c>
    </row>
    <row r="32" spans="1:42" ht="15.75" customHeight="1" x14ac:dyDescent="0.2">
      <c r="A32" s="44" t="s">
        <v>56</v>
      </c>
      <c r="B32" s="53">
        <v>4405.4297468199993</v>
      </c>
      <c r="C32" s="53">
        <v>2288.41682038</v>
      </c>
      <c r="D32" s="53">
        <v>2822.5077823800002</v>
      </c>
      <c r="E32" s="53">
        <v>2121.0588845899997</v>
      </c>
      <c r="F32" s="53">
        <v>2243.1044502</v>
      </c>
      <c r="G32" s="53">
        <v>1961.71701822</v>
      </c>
      <c r="H32" s="53">
        <v>3731.6655169699998</v>
      </c>
      <c r="I32" s="53">
        <v>3411</v>
      </c>
      <c r="J32" s="53">
        <v>3760</v>
      </c>
      <c r="K32" s="53">
        <v>3907</v>
      </c>
      <c r="L32" s="53">
        <v>5779</v>
      </c>
      <c r="M32" s="53">
        <v>2370</v>
      </c>
      <c r="N32" s="53">
        <v>2489</v>
      </c>
      <c r="O32" s="53">
        <v>2161</v>
      </c>
      <c r="P32" s="53">
        <v>4175</v>
      </c>
      <c r="Q32" s="53">
        <v>2886</v>
      </c>
      <c r="R32" s="53">
        <v>2496</v>
      </c>
      <c r="S32" s="53">
        <v>2550</v>
      </c>
      <c r="T32" s="53">
        <v>5327</v>
      </c>
      <c r="U32" s="53">
        <v>3998</v>
      </c>
      <c r="V32" s="53">
        <v>2064</v>
      </c>
      <c r="W32" s="53">
        <v>2506</v>
      </c>
      <c r="X32" s="53">
        <v>4777</v>
      </c>
      <c r="Y32" s="53">
        <v>3364</v>
      </c>
      <c r="Z32" s="53">
        <v>5199</v>
      </c>
      <c r="AA32" s="53">
        <v>1475</v>
      </c>
      <c r="AB32" s="53">
        <v>4441</v>
      </c>
      <c r="AC32" s="53">
        <v>1732</v>
      </c>
      <c r="AD32" s="53">
        <v>2172</v>
      </c>
      <c r="AE32" s="33">
        <v>2343</v>
      </c>
      <c r="AF32" s="33">
        <v>3080</v>
      </c>
      <c r="AG32" s="33">
        <v>2312</v>
      </c>
      <c r="AH32" s="33">
        <v>3220</v>
      </c>
      <c r="AI32" s="33">
        <v>3022</v>
      </c>
      <c r="AJ32" s="33">
        <v>3640</v>
      </c>
      <c r="AK32" s="33">
        <v>3164</v>
      </c>
      <c r="AL32" s="33">
        <v>2880</v>
      </c>
      <c r="AM32" s="33">
        <v>2599</v>
      </c>
      <c r="AN32" s="33">
        <v>3331</v>
      </c>
      <c r="AO32" s="33">
        <v>2824</v>
      </c>
    </row>
    <row r="33" spans="1:41" ht="0.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48"/>
      <c r="AL33" s="12"/>
      <c r="AM33" s="48"/>
      <c r="AN33" s="12"/>
      <c r="AO33" s="12"/>
    </row>
    <row r="34" spans="1:41" s="170" customFormat="1" ht="12.75" customHeight="1" x14ac:dyDescent="0.2">
      <c r="A34" s="171" t="s">
        <v>306</v>
      </c>
      <c r="B34" s="172"/>
      <c r="C34" s="172"/>
      <c r="D34" s="172"/>
      <c r="E34" s="172"/>
      <c r="F34" s="172"/>
      <c r="G34" s="172"/>
      <c r="H34" s="172"/>
      <c r="I34" s="172"/>
      <c r="J34" s="172"/>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28"/>
      <c r="AL34" s="17"/>
      <c r="AM34" s="128"/>
      <c r="AN34" s="17"/>
      <c r="AO34" s="17"/>
    </row>
    <row r="35" spans="1:41" s="34" customFormat="1" x14ac:dyDescent="0.2">
      <c r="A35" s="66" t="s">
        <v>304</v>
      </c>
      <c r="B35" s="169"/>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row>
  </sheetData>
  <phoneticPr fontId="0" type="noConversion"/>
  <pageMargins left="0.74803149606299213" right="0.74803149606299213" top="0.98425196850393704" bottom="0.98425196850393704" header="0.51181102362204722" footer="0.51181102362204722"/>
  <pageSetup paperSize="9" scale="65" fitToWidth="2" orientation="landscape" r:id="rId1"/>
  <headerFooter alignWithMargins="0"/>
  <customProperties>
    <customPr name="SheetOption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I14"/>
  <sheetViews>
    <sheetView zoomScaleNormal="100" zoomScaleSheetLayoutView="115" workbookViewId="0">
      <pane xSplit="1" topLeftCell="B1" activePane="topRight" state="frozen"/>
      <selection activeCell="S26" sqref="S26"/>
      <selection pane="topRight"/>
    </sheetView>
  </sheetViews>
  <sheetFormatPr defaultColWidth="8.85546875" defaultRowHeight="12.75" x14ac:dyDescent="0.2"/>
  <cols>
    <col min="1" max="1" width="43" style="1" customWidth="1"/>
    <col min="2" max="31" width="6.28515625" style="1" customWidth="1"/>
    <col min="32" max="32" width="6.7109375" style="1" customWidth="1"/>
    <col min="33" max="16384" width="8.85546875" style="1"/>
  </cols>
  <sheetData>
    <row r="1" spans="1:35" ht="30.75" customHeight="1" thickBot="1" x14ac:dyDescent="0.3">
      <c r="A1" s="8" t="s">
        <v>198</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5" ht="27" customHeight="1" thickTop="1" x14ac:dyDescent="0.2">
      <c r="A2" s="10" t="s">
        <v>1</v>
      </c>
      <c r="B2" s="21" t="s">
        <v>358</v>
      </c>
      <c r="C2" s="21" t="s">
        <v>355</v>
      </c>
      <c r="D2" s="21" t="s">
        <v>352</v>
      </c>
      <c r="E2" s="21" t="s">
        <v>349</v>
      </c>
      <c r="F2" s="21" t="s">
        <v>345</v>
      </c>
      <c r="G2" s="21" t="s">
        <v>337</v>
      </c>
      <c r="H2" s="21" t="s">
        <v>316</v>
      </c>
      <c r="I2" s="21" t="s">
        <v>282</v>
      </c>
      <c r="J2" s="21" t="s">
        <v>317</v>
      </c>
      <c r="K2" s="21" t="s">
        <v>318</v>
      </c>
      <c r="L2" s="21" t="s">
        <v>319</v>
      </c>
      <c r="M2" s="21" t="s">
        <v>245</v>
      </c>
      <c r="N2" s="21" t="s">
        <v>241</v>
      </c>
      <c r="O2" s="21" t="s">
        <v>239</v>
      </c>
      <c r="P2" s="21" t="s">
        <v>217</v>
      </c>
      <c r="Q2" s="21" t="s">
        <v>208</v>
      </c>
      <c r="R2" s="21" t="s">
        <v>205</v>
      </c>
      <c r="S2" s="21" t="s">
        <v>203</v>
      </c>
      <c r="T2" s="21" t="s">
        <v>192</v>
      </c>
      <c r="U2" s="21" t="s">
        <v>320</v>
      </c>
      <c r="V2" s="21" t="s">
        <v>321</v>
      </c>
      <c r="W2" s="21" t="s">
        <v>322</v>
      </c>
      <c r="X2" s="21" t="s">
        <v>323</v>
      </c>
      <c r="Y2" s="21" t="s">
        <v>166</v>
      </c>
      <c r="Z2" s="21" t="s">
        <v>161</v>
      </c>
      <c r="AA2" s="21" t="s">
        <v>159</v>
      </c>
      <c r="AB2" s="21" t="s">
        <v>153</v>
      </c>
      <c r="AC2" s="21" t="s">
        <v>146</v>
      </c>
      <c r="AD2" s="21" t="s">
        <v>144</v>
      </c>
      <c r="AE2" s="21" t="s">
        <v>139</v>
      </c>
      <c r="AF2" s="21" t="s">
        <v>136</v>
      </c>
    </row>
    <row r="3" spans="1:35" ht="0.7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5" x14ac:dyDescent="0.2">
      <c r="A4" s="48" t="s">
        <v>255</v>
      </c>
      <c r="B4" s="27">
        <v>4058.1431007199899</v>
      </c>
      <c r="C4" s="27">
        <v>3824.7320196699902</v>
      </c>
      <c r="D4" s="27">
        <v>3262.47239038</v>
      </c>
      <c r="E4" s="27">
        <v>3242.3313411999998</v>
      </c>
      <c r="F4" s="27">
        <v>3099.6825168999899</v>
      </c>
      <c r="G4" s="27">
        <v>2954.7024210900104</v>
      </c>
      <c r="H4" s="27">
        <v>2823.2145232800003</v>
      </c>
      <c r="I4" s="27">
        <v>2606</v>
      </c>
      <c r="J4" s="27">
        <v>2842</v>
      </c>
      <c r="K4" s="27">
        <v>2695</v>
      </c>
      <c r="L4" s="27">
        <v>2508</v>
      </c>
      <c r="M4" s="27">
        <v>2475</v>
      </c>
      <c r="N4" s="27">
        <v>2315</v>
      </c>
      <c r="O4" s="27">
        <v>2261</v>
      </c>
      <c r="P4" s="27">
        <v>1863</v>
      </c>
      <c r="Q4" s="27">
        <v>1955</v>
      </c>
      <c r="R4" s="27">
        <v>1958</v>
      </c>
      <c r="S4" s="27">
        <v>1869</v>
      </c>
      <c r="T4" s="27">
        <v>1695</v>
      </c>
      <c r="U4" s="27">
        <v>1689</v>
      </c>
      <c r="V4" s="27">
        <v>1665</v>
      </c>
      <c r="W4" s="27">
        <v>1714</v>
      </c>
      <c r="X4" s="27">
        <v>1593</v>
      </c>
      <c r="Y4" s="27">
        <v>1637</v>
      </c>
      <c r="Z4" s="27">
        <v>1639</v>
      </c>
      <c r="AA4" s="27">
        <v>1646</v>
      </c>
      <c r="AB4" s="27">
        <v>1527</v>
      </c>
      <c r="AC4" s="27">
        <v>1598</v>
      </c>
      <c r="AD4" s="27">
        <v>1607</v>
      </c>
      <c r="AE4" s="27">
        <v>1590.5840387200001</v>
      </c>
      <c r="AF4" s="27">
        <v>1479.69969898</v>
      </c>
    </row>
    <row r="5" spans="1:35" x14ac:dyDescent="0.2">
      <c r="A5" s="48" t="s">
        <v>256</v>
      </c>
      <c r="B5" s="27">
        <v>1299.8607476300001</v>
      </c>
      <c r="C5" s="27">
        <v>1265.81526545</v>
      </c>
      <c r="D5" s="27">
        <v>1169.15478648</v>
      </c>
      <c r="E5" s="27">
        <v>1063.31682361</v>
      </c>
      <c r="F5" s="27">
        <v>1237.48677103</v>
      </c>
      <c r="G5" s="27">
        <v>1138.4818126</v>
      </c>
      <c r="H5" s="27">
        <v>1248.56738952</v>
      </c>
      <c r="I5" s="27">
        <v>1152</v>
      </c>
      <c r="J5" s="27">
        <v>1184</v>
      </c>
      <c r="K5" s="27">
        <v>1069</v>
      </c>
      <c r="L5" s="27">
        <v>1128</v>
      </c>
      <c r="M5" s="27">
        <v>1040</v>
      </c>
      <c r="N5" s="27">
        <v>1117</v>
      </c>
      <c r="O5" s="27">
        <v>1095</v>
      </c>
      <c r="P5" s="27">
        <v>996</v>
      </c>
      <c r="Q5" s="27">
        <v>910</v>
      </c>
      <c r="R5" s="27">
        <v>1027</v>
      </c>
      <c r="S5" s="27">
        <v>1073</v>
      </c>
      <c r="T5" s="27">
        <v>880</v>
      </c>
      <c r="U5" s="27">
        <v>837</v>
      </c>
      <c r="V5" s="27">
        <v>853</v>
      </c>
      <c r="W5" s="27">
        <v>944</v>
      </c>
      <c r="X5" s="27">
        <v>823</v>
      </c>
      <c r="Y5" s="27">
        <v>810</v>
      </c>
      <c r="Z5" s="27">
        <v>865</v>
      </c>
      <c r="AA5" s="27">
        <v>724</v>
      </c>
      <c r="AB5" s="27">
        <v>712</v>
      </c>
      <c r="AC5" s="27">
        <v>675</v>
      </c>
      <c r="AD5" s="27">
        <v>662</v>
      </c>
      <c r="AE5" s="27">
        <v>662.22166683999899</v>
      </c>
      <c r="AF5" s="27">
        <v>644.22860395999999</v>
      </c>
    </row>
    <row r="6" spans="1:35" x14ac:dyDescent="0.2">
      <c r="A6" s="48" t="s">
        <v>13</v>
      </c>
      <c r="B6" s="27">
        <v>318.55760217999898</v>
      </c>
      <c r="C6" s="27">
        <v>370.70128485999999</v>
      </c>
      <c r="D6" s="27">
        <v>375.33730717000003</v>
      </c>
      <c r="E6" s="27">
        <v>357.28744809000096</v>
      </c>
      <c r="F6" s="27">
        <v>354.32178492000003</v>
      </c>
      <c r="G6" s="27">
        <v>321.30136202</v>
      </c>
      <c r="H6" s="27">
        <v>304.70263857999998</v>
      </c>
      <c r="I6" s="27">
        <v>288</v>
      </c>
      <c r="J6" s="27">
        <v>277</v>
      </c>
      <c r="K6" s="27">
        <v>275</v>
      </c>
      <c r="L6" s="27">
        <v>309</v>
      </c>
      <c r="M6" s="27">
        <v>323</v>
      </c>
      <c r="N6" s="27">
        <v>298</v>
      </c>
      <c r="O6" s="27">
        <v>266</v>
      </c>
      <c r="P6" s="27">
        <v>314</v>
      </c>
      <c r="Q6" s="27">
        <v>349</v>
      </c>
      <c r="R6" s="27">
        <v>310</v>
      </c>
      <c r="S6" s="27">
        <v>302</v>
      </c>
      <c r="T6" s="27">
        <v>285</v>
      </c>
      <c r="U6" s="27">
        <v>341</v>
      </c>
      <c r="V6" s="27">
        <v>308</v>
      </c>
      <c r="W6" s="27">
        <v>302</v>
      </c>
      <c r="X6" s="27">
        <v>340</v>
      </c>
      <c r="Y6" s="27">
        <v>347</v>
      </c>
      <c r="Z6" s="27">
        <v>346</v>
      </c>
      <c r="AA6" s="27">
        <v>318</v>
      </c>
      <c r="AB6" s="27">
        <v>303</v>
      </c>
      <c r="AC6" s="27">
        <v>334</v>
      </c>
      <c r="AD6" s="27">
        <v>312</v>
      </c>
      <c r="AE6" s="27">
        <v>317.68626927999998</v>
      </c>
      <c r="AF6" s="27">
        <v>331.32680302</v>
      </c>
      <c r="AG6" s="101"/>
      <c r="AH6" s="101"/>
      <c r="AI6" s="101"/>
    </row>
    <row r="7" spans="1:35" s="117" customFormat="1" x14ac:dyDescent="0.2">
      <c r="A7" s="118" t="s">
        <v>277</v>
      </c>
      <c r="B7" s="14">
        <v>5676.56145053</v>
      </c>
      <c r="C7" s="14">
        <v>5461.24856997999</v>
      </c>
      <c r="D7" s="14">
        <v>4806.9644840300098</v>
      </c>
      <c r="E7" s="14">
        <v>4662.9356129000298</v>
      </c>
      <c r="F7" s="14">
        <v>4691.4910728499899</v>
      </c>
      <c r="G7" s="14">
        <v>4414.4855957099999</v>
      </c>
      <c r="H7" s="14">
        <v>4376.4845513800001</v>
      </c>
      <c r="I7" s="14">
        <v>4045</v>
      </c>
      <c r="J7" s="14">
        <v>4303</v>
      </c>
      <c r="K7" s="14">
        <v>4039</v>
      </c>
      <c r="L7" s="14">
        <v>3945</v>
      </c>
      <c r="M7" s="14">
        <v>3838</v>
      </c>
      <c r="N7" s="14">
        <v>3729</v>
      </c>
      <c r="O7" s="14">
        <v>3622</v>
      </c>
      <c r="P7" s="14">
        <v>3174</v>
      </c>
      <c r="Q7" s="14">
        <v>3214</v>
      </c>
      <c r="R7" s="14">
        <v>3295</v>
      </c>
      <c r="S7" s="14">
        <v>3244</v>
      </c>
      <c r="T7" s="14">
        <v>2860</v>
      </c>
      <c r="U7" s="14">
        <v>2867</v>
      </c>
      <c r="V7" s="14">
        <v>2827</v>
      </c>
      <c r="W7" s="14">
        <v>2960</v>
      </c>
      <c r="X7" s="14">
        <v>2756</v>
      </c>
      <c r="Y7" s="14">
        <v>2794</v>
      </c>
      <c r="Z7" s="14">
        <v>2850</v>
      </c>
      <c r="AA7" s="14">
        <v>2688</v>
      </c>
      <c r="AB7" s="14">
        <v>2543</v>
      </c>
      <c r="AC7" s="14">
        <v>2606</v>
      </c>
      <c r="AD7" s="14">
        <v>2581</v>
      </c>
      <c r="AE7" s="14">
        <v>2570.4919748400002</v>
      </c>
      <c r="AF7" s="14">
        <v>2455.25510596</v>
      </c>
      <c r="AG7" s="87"/>
      <c r="AH7" s="87"/>
      <c r="AI7" s="87"/>
    </row>
    <row r="8" spans="1:35" x14ac:dyDescent="0.2">
      <c r="A8" s="48" t="s">
        <v>5</v>
      </c>
      <c r="B8" s="27">
        <v>104.967</v>
      </c>
      <c r="C8" s="27">
        <v>100.08799999999999</v>
      </c>
      <c r="D8" s="27">
        <v>85.388000000000005</v>
      </c>
      <c r="E8" s="27">
        <v>88.388000000000005</v>
      </c>
      <c r="F8" s="27">
        <v>86.554000000000002</v>
      </c>
      <c r="G8" s="27">
        <v>90.272000000000006</v>
      </c>
      <c r="H8" s="27">
        <v>78.372</v>
      </c>
      <c r="I8" s="27">
        <v>91</v>
      </c>
      <c r="J8" s="27">
        <v>97</v>
      </c>
      <c r="K8" s="27">
        <v>94</v>
      </c>
      <c r="L8" s="27">
        <v>84</v>
      </c>
      <c r="M8" s="27">
        <v>95</v>
      </c>
      <c r="N8" s="27">
        <v>100</v>
      </c>
      <c r="O8" s="27">
        <v>98</v>
      </c>
      <c r="P8" s="27">
        <v>84</v>
      </c>
      <c r="Q8" s="27">
        <v>87</v>
      </c>
      <c r="R8" s="27">
        <v>93</v>
      </c>
      <c r="S8" s="27">
        <v>92</v>
      </c>
      <c r="T8" s="27">
        <v>81</v>
      </c>
      <c r="U8" s="27">
        <v>84</v>
      </c>
      <c r="V8" s="27">
        <v>88</v>
      </c>
      <c r="W8" s="27">
        <v>93</v>
      </c>
      <c r="X8" s="27">
        <v>77</v>
      </c>
      <c r="Y8" s="27">
        <v>1163</v>
      </c>
      <c r="Z8" s="27">
        <v>1267</v>
      </c>
      <c r="AA8" s="27">
        <v>1231</v>
      </c>
      <c r="AB8" s="27">
        <v>1014</v>
      </c>
      <c r="AC8" s="27">
        <v>1112</v>
      </c>
      <c r="AD8" s="27">
        <v>1174</v>
      </c>
      <c r="AE8" s="27">
        <v>1073.2370000000001</v>
      </c>
      <c r="AF8" s="27">
        <v>912.35500000000002</v>
      </c>
      <c r="AG8" s="101"/>
      <c r="AH8" s="101"/>
      <c r="AI8" s="101"/>
    </row>
    <row r="9" spans="1:35" x14ac:dyDescent="0.2">
      <c r="A9" s="36" t="s">
        <v>59</v>
      </c>
      <c r="B9" s="14">
        <v>5781.5284505299796</v>
      </c>
      <c r="C9" s="14">
        <v>5561.3365699799897</v>
      </c>
      <c r="D9" s="14">
        <v>4892.3524840300106</v>
      </c>
      <c r="E9" s="14">
        <v>4751.3236129000297</v>
      </c>
      <c r="F9" s="14">
        <v>4778.04507284999</v>
      </c>
      <c r="G9" s="14">
        <v>4504.7575957099998</v>
      </c>
      <c r="H9" s="14">
        <v>4454.8565513800004</v>
      </c>
      <c r="I9" s="14">
        <v>4136</v>
      </c>
      <c r="J9" s="14">
        <v>4400</v>
      </c>
      <c r="K9" s="14">
        <v>4133</v>
      </c>
      <c r="L9" s="14">
        <v>4029</v>
      </c>
      <c r="M9" s="14">
        <v>3933</v>
      </c>
      <c r="N9" s="14">
        <v>3829</v>
      </c>
      <c r="O9" s="14">
        <v>3719</v>
      </c>
      <c r="P9" s="14">
        <v>3258</v>
      </c>
      <c r="Q9" s="14">
        <v>3301</v>
      </c>
      <c r="R9" s="14">
        <v>3388</v>
      </c>
      <c r="S9" s="14">
        <v>3336</v>
      </c>
      <c r="T9" s="14">
        <v>2941</v>
      </c>
      <c r="U9" s="14">
        <v>2951</v>
      </c>
      <c r="V9" s="14">
        <v>2915</v>
      </c>
      <c r="W9" s="14">
        <v>3053</v>
      </c>
      <c r="X9" s="14">
        <v>2833</v>
      </c>
      <c r="Y9" s="14">
        <v>3957</v>
      </c>
      <c r="Z9" s="14">
        <v>4118</v>
      </c>
      <c r="AA9" s="14">
        <v>3920</v>
      </c>
      <c r="AB9" s="14">
        <v>3557</v>
      </c>
      <c r="AC9" s="14">
        <v>3719</v>
      </c>
      <c r="AD9" s="14">
        <v>3756</v>
      </c>
      <c r="AE9" s="14">
        <v>3643.7289748400003</v>
      </c>
      <c r="AF9" s="14">
        <v>3367.6101059600001</v>
      </c>
      <c r="AG9" s="101"/>
      <c r="AH9" s="101"/>
      <c r="AI9" s="101"/>
    </row>
    <row r="10" spans="1:35" x14ac:dyDescent="0.2">
      <c r="A10" s="66" t="s">
        <v>228</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101"/>
      <c r="AG10" s="101"/>
      <c r="AH10" s="101"/>
      <c r="AI10" s="101"/>
    </row>
    <row r="11" spans="1:35" x14ac:dyDescent="0.2">
      <c r="AF11" s="101"/>
      <c r="AG11" s="101"/>
      <c r="AH11" s="101"/>
      <c r="AI11" s="101"/>
    </row>
    <row r="12" spans="1:35" x14ac:dyDescent="0.2">
      <c r="AF12" s="101"/>
      <c r="AG12" s="101"/>
      <c r="AH12" s="101"/>
      <c r="AI12" s="101"/>
    </row>
    <row r="13" spans="1:35" x14ac:dyDescent="0.2">
      <c r="AF13" s="101"/>
      <c r="AG13" s="101"/>
      <c r="AH13" s="101"/>
      <c r="AI13" s="101"/>
    </row>
    <row r="14" spans="1:35" x14ac:dyDescent="0.2">
      <c r="AF14" s="101"/>
      <c r="AG14" s="101"/>
      <c r="AH14" s="101"/>
      <c r="AI14" s="101"/>
    </row>
  </sheetData>
  <phoneticPr fontId="0" type="noConversion"/>
  <pageMargins left="0.74803149606299213" right="0.74803149606299213" top="0.98425196850393704" bottom="0.98425196850393704" header="0.51181102362204722" footer="0.51181102362204722"/>
  <pageSetup paperSize="9" fitToWidth="2" orientation="landscape" r:id="rId1"/>
  <headerFooter alignWithMargins="0"/>
  <customProperties>
    <customPr name="SheetOption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S121"/>
  <sheetViews>
    <sheetView view="pageBreakPreview" zoomScaleNormal="100" zoomScaleSheetLayoutView="100" workbookViewId="0"/>
  </sheetViews>
  <sheetFormatPr defaultColWidth="8.85546875" defaultRowHeight="12.75" x14ac:dyDescent="0.2"/>
  <cols>
    <col min="1" max="1" width="52.28515625" style="1" customWidth="1"/>
    <col min="2" max="7" width="11.28515625" style="1" bestFit="1" customWidth="1"/>
    <col min="8" max="11" width="9.28515625" style="1" customWidth="1"/>
    <col min="12" max="16384" width="8.85546875" style="1"/>
  </cols>
  <sheetData>
    <row r="1" spans="1:11" ht="29.25" customHeight="1" thickBot="1" x14ac:dyDescent="0.3">
      <c r="A1" s="8" t="s">
        <v>14</v>
      </c>
      <c r="B1" s="8"/>
      <c r="C1" s="8"/>
      <c r="D1" s="8"/>
      <c r="E1" s="8"/>
      <c r="F1" s="8"/>
      <c r="G1" s="8"/>
      <c r="H1" s="8"/>
      <c r="I1" s="8"/>
      <c r="J1" s="8"/>
      <c r="K1" s="8"/>
    </row>
    <row r="2" spans="1:11" ht="26.25" customHeight="1" thickTop="1" x14ac:dyDescent="0.2">
      <c r="A2" s="10"/>
      <c r="B2" s="11">
        <v>2021</v>
      </c>
      <c r="C2" s="11">
        <v>2020</v>
      </c>
      <c r="D2" s="11">
        <v>2019</v>
      </c>
      <c r="E2" s="11">
        <v>2018</v>
      </c>
      <c r="F2" s="11">
        <v>2017</v>
      </c>
      <c r="G2" s="11">
        <v>2016</v>
      </c>
      <c r="H2" s="11">
        <v>2015</v>
      </c>
      <c r="I2" s="11">
        <v>2014</v>
      </c>
      <c r="J2" s="11">
        <v>2013</v>
      </c>
      <c r="K2" s="11">
        <v>2012</v>
      </c>
    </row>
    <row r="3" spans="1:11" ht="0.75" customHeight="1" x14ac:dyDescent="0.2">
      <c r="A3" s="12"/>
      <c r="B3" s="12"/>
      <c r="C3" s="12"/>
      <c r="D3" s="12"/>
      <c r="E3" s="12"/>
      <c r="F3" s="12"/>
      <c r="G3" s="12"/>
      <c r="H3" s="12"/>
      <c r="I3" s="12"/>
      <c r="J3" s="12"/>
      <c r="K3" s="12"/>
    </row>
    <row r="4" spans="1:11" x14ac:dyDescent="0.2">
      <c r="A4" s="26"/>
      <c r="B4" s="12"/>
      <c r="C4" s="12"/>
      <c r="D4" s="12"/>
      <c r="E4" s="12"/>
      <c r="F4" s="12"/>
      <c r="G4" s="12"/>
      <c r="H4" s="12"/>
      <c r="I4" s="12"/>
      <c r="J4" s="12"/>
      <c r="K4" s="12"/>
    </row>
    <row r="5" spans="1:11" x14ac:dyDescent="0.2">
      <c r="A5" s="112" t="s">
        <v>331</v>
      </c>
      <c r="B5" s="163">
        <v>3.97</v>
      </c>
      <c r="C5" s="163">
        <v>3.0379999999999998</v>
      </c>
      <c r="D5" s="163">
        <v>2.3220000000000001</v>
      </c>
      <c r="E5" s="163">
        <v>2.0629999999999997</v>
      </c>
      <c r="F5" s="163">
        <v>1.8879999999999999</v>
      </c>
      <c r="G5" s="163">
        <v>2.738</v>
      </c>
      <c r="H5" s="163">
        <v>1.448</v>
      </c>
      <c r="I5" s="163">
        <v>1.323</v>
      </c>
      <c r="J5" s="163">
        <v>1.363</v>
      </c>
      <c r="K5" s="163">
        <v>1.4330000000000001</v>
      </c>
    </row>
    <row r="6" spans="1:11" x14ac:dyDescent="0.2">
      <c r="A6" s="112" t="s">
        <v>332</v>
      </c>
      <c r="B6" s="163">
        <v>3.97</v>
      </c>
      <c r="C6" s="163">
        <v>3.0379999999999998</v>
      </c>
      <c r="D6" s="163">
        <v>2.3220000000000001</v>
      </c>
      <c r="E6" s="163">
        <v>2.0629999999999997</v>
      </c>
      <c r="F6" s="163">
        <v>1.8879999999999999</v>
      </c>
      <c r="G6" s="163">
        <v>2.738</v>
      </c>
      <c r="H6" s="163">
        <v>1.448</v>
      </c>
      <c r="I6" s="163">
        <v>1.3220000000000001</v>
      </c>
      <c r="J6" s="163">
        <v>1.361</v>
      </c>
      <c r="K6" s="163">
        <v>1.425</v>
      </c>
    </row>
    <row r="7" spans="1:11" x14ac:dyDescent="0.2">
      <c r="A7" s="112" t="s">
        <v>333</v>
      </c>
      <c r="B7" s="163">
        <v>1.86</v>
      </c>
      <c r="C7" s="163">
        <v>1.5</v>
      </c>
      <c r="D7" s="163">
        <v>1.25</v>
      </c>
      <c r="E7" s="163">
        <v>1.05</v>
      </c>
      <c r="F7" s="163">
        <v>1.6600000000000001</v>
      </c>
      <c r="G7" s="163">
        <v>1.6</v>
      </c>
      <c r="H7" s="163">
        <v>2</v>
      </c>
      <c r="I7" s="163">
        <v>0.75</v>
      </c>
      <c r="J7" s="163">
        <v>0.73</v>
      </c>
      <c r="K7" s="163">
        <v>0.73</v>
      </c>
    </row>
    <row r="8" spans="1:11" ht="13.5" customHeight="1" x14ac:dyDescent="0.2">
      <c r="A8" s="112" t="s">
        <v>334</v>
      </c>
      <c r="B8" s="163">
        <v>72.02</v>
      </c>
      <c r="C8" s="163">
        <v>63.779999999999994</v>
      </c>
      <c r="D8" s="163">
        <v>48.28</v>
      </c>
      <c r="E8" s="163">
        <v>34.910000000000004</v>
      </c>
      <c r="F8" s="163">
        <v>32.32</v>
      </c>
      <c r="G8" s="163">
        <v>28.98</v>
      </c>
      <c r="H8" s="163">
        <v>30.02</v>
      </c>
      <c r="I8" s="163">
        <v>24.48</v>
      </c>
      <c r="J8" s="163">
        <v>20.669999999999998</v>
      </c>
      <c r="K8" s="163">
        <v>21.82</v>
      </c>
    </row>
    <row r="9" spans="1:11" x14ac:dyDescent="0.2">
      <c r="A9" s="112" t="s">
        <v>253</v>
      </c>
      <c r="B9" s="130">
        <v>18.100000000000001</v>
      </c>
      <c r="C9" s="130">
        <v>21</v>
      </c>
      <c r="D9" s="52">
        <v>20.8</v>
      </c>
      <c r="E9" s="52">
        <v>16.899999999999999</v>
      </c>
      <c r="F9" s="52">
        <v>17.100000000000001</v>
      </c>
      <c r="G9" s="52">
        <v>10.6</v>
      </c>
      <c r="H9" s="52">
        <v>20.7</v>
      </c>
      <c r="I9" s="52">
        <v>18.5</v>
      </c>
      <c r="J9" s="52">
        <v>15.2</v>
      </c>
      <c r="K9" s="52">
        <v>15.3</v>
      </c>
    </row>
    <row r="10" spans="1:11" x14ac:dyDescent="0.2">
      <c r="A10" s="112" t="s">
        <v>254</v>
      </c>
      <c r="B10" s="130">
        <v>15</v>
      </c>
      <c r="C10" s="130">
        <v>16.399999999999999</v>
      </c>
      <c r="D10" s="52">
        <v>17.100000000000001</v>
      </c>
      <c r="E10" s="52">
        <v>14.6</v>
      </c>
      <c r="F10" s="52">
        <v>14.2</v>
      </c>
      <c r="G10" s="52">
        <v>9.6</v>
      </c>
      <c r="H10" s="52">
        <v>16.100000000000001</v>
      </c>
      <c r="I10" s="52">
        <v>14.8</v>
      </c>
      <c r="J10" s="52">
        <v>12.8</v>
      </c>
      <c r="K10" s="52">
        <v>13</v>
      </c>
    </row>
    <row r="11" spans="1:11" x14ac:dyDescent="0.2">
      <c r="A11" s="112" t="s">
        <v>343</v>
      </c>
      <c r="B11" s="164">
        <v>1565379.1850000001</v>
      </c>
      <c r="C11" s="164">
        <v>1608665.3721944401</v>
      </c>
      <c r="D11" s="164">
        <v>1677797.4184166701</v>
      </c>
      <c r="E11" s="164">
        <v>1734455.4</v>
      </c>
      <c r="F11" s="164">
        <v>1800966.9</v>
      </c>
      <c r="G11" s="164">
        <v>1871164.74</v>
      </c>
      <c r="H11" s="164">
        <v>1935065.46</v>
      </c>
      <c r="I11" s="164">
        <v>1984758.24</v>
      </c>
      <c r="J11" s="164">
        <v>1989304.22</v>
      </c>
      <c r="K11" s="164">
        <v>2028889.55</v>
      </c>
    </row>
    <row r="12" spans="1:11" x14ac:dyDescent="0.2">
      <c r="A12" s="112" t="s">
        <v>344</v>
      </c>
      <c r="B12" s="164">
        <v>1565379.1850000001</v>
      </c>
      <c r="C12" s="164">
        <v>1608665.37</v>
      </c>
      <c r="D12" s="164">
        <v>1677797.42</v>
      </c>
      <c r="E12" s="164">
        <v>1734455.4</v>
      </c>
      <c r="F12" s="164">
        <v>1800966.9</v>
      </c>
      <c r="G12" s="164">
        <v>1871164.74</v>
      </c>
      <c r="H12" s="164">
        <v>1935302.66</v>
      </c>
      <c r="I12" s="164">
        <v>1985833.28</v>
      </c>
      <c r="J12" s="164">
        <v>1992740.54</v>
      </c>
      <c r="K12" s="164">
        <v>2039950.39</v>
      </c>
    </row>
    <row r="13" spans="1:11" x14ac:dyDescent="0.2">
      <c r="A13" s="12" t="s">
        <v>0</v>
      </c>
      <c r="B13" s="131">
        <v>119087</v>
      </c>
      <c r="C13" s="131">
        <v>80681</v>
      </c>
      <c r="D13" s="27">
        <v>64901</v>
      </c>
      <c r="E13" s="27">
        <v>57370</v>
      </c>
      <c r="F13" s="27">
        <v>54682</v>
      </c>
      <c r="G13" s="27">
        <v>54046</v>
      </c>
      <c r="H13" s="27">
        <v>49806</v>
      </c>
      <c r="I13" s="27">
        <v>47952</v>
      </c>
      <c r="J13" s="27">
        <v>49405</v>
      </c>
      <c r="K13" s="27">
        <v>51244</v>
      </c>
    </row>
    <row r="14" spans="1:11" ht="0.75" customHeight="1" x14ac:dyDescent="0.2">
      <c r="A14" s="12"/>
      <c r="B14" s="12"/>
      <c r="C14" s="12"/>
      <c r="D14" s="12"/>
      <c r="E14" s="12"/>
      <c r="F14" s="12"/>
      <c r="G14" s="12"/>
      <c r="H14" s="12"/>
      <c r="I14" s="12"/>
      <c r="J14" s="12"/>
      <c r="K14" s="12"/>
    </row>
    <row r="15" spans="1:11" x14ac:dyDescent="0.2">
      <c r="A15" s="66" t="s">
        <v>336</v>
      </c>
      <c r="B15" s="5"/>
      <c r="C15" s="5"/>
      <c r="D15" s="5"/>
      <c r="E15" s="5"/>
      <c r="F15" s="5"/>
      <c r="G15" s="5"/>
      <c r="H15" s="5"/>
      <c r="I15" s="5"/>
      <c r="J15" s="5"/>
      <c r="K15" s="5"/>
    </row>
    <row r="16" spans="1:11" x14ac:dyDescent="0.2">
      <c r="A16" s="5"/>
      <c r="B16" s="5"/>
      <c r="C16" s="5"/>
      <c r="D16" s="5"/>
      <c r="E16" s="5"/>
      <c r="F16" s="5"/>
      <c r="G16" s="5"/>
      <c r="H16" s="5"/>
      <c r="I16" s="5"/>
      <c r="J16" s="5"/>
      <c r="K16" s="5"/>
    </row>
    <row r="17" spans="1:19" x14ac:dyDescent="0.2">
      <c r="A17" s="104"/>
      <c r="B17" s="5"/>
      <c r="C17" s="5"/>
      <c r="D17" s="5"/>
      <c r="E17" s="5"/>
      <c r="F17" s="5"/>
      <c r="G17" s="5"/>
      <c r="H17" s="5"/>
      <c r="I17" s="5"/>
      <c r="J17" s="5"/>
      <c r="K17" s="5"/>
    </row>
    <row r="18" spans="1:19" x14ac:dyDescent="0.2">
      <c r="A18" s="5"/>
      <c r="B18" s="5"/>
      <c r="C18" s="5"/>
      <c r="D18" s="5"/>
      <c r="E18" s="5"/>
      <c r="F18" s="5"/>
      <c r="G18" s="5"/>
      <c r="H18" s="5"/>
      <c r="I18" s="5"/>
      <c r="J18" s="5"/>
      <c r="K18" s="5"/>
    </row>
    <row r="19" spans="1:19" x14ac:dyDescent="0.2">
      <c r="A19" s="115"/>
      <c r="B19" s="5"/>
      <c r="C19" s="5"/>
      <c r="D19" s="5"/>
      <c r="E19" s="5"/>
      <c r="F19" s="5"/>
      <c r="G19" s="5"/>
      <c r="H19" s="5"/>
      <c r="I19" s="5"/>
      <c r="J19" s="5"/>
      <c r="K19" s="5"/>
    </row>
    <row r="20" spans="1:19" x14ac:dyDescent="0.2">
      <c r="A20" s="5"/>
      <c r="B20" s="5"/>
      <c r="C20" s="5"/>
      <c r="D20" s="5"/>
      <c r="E20" s="5"/>
      <c r="F20" s="5"/>
      <c r="G20" s="5"/>
      <c r="H20" s="5"/>
      <c r="I20" s="5"/>
      <c r="J20" s="5"/>
      <c r="K20" s="5"/>
    </row>
    <row r="21" spans="1:19" x14ac:dyDescent="0.2">
      <c r="A21" s="5"/>
      <c r="B21" s="5"/>
      <c r="C21" s="5"/>
      <c r="D21" s="5"/>
      <c r="E21" s="5"/>
      <c r="F21" s="5"/>
      <c r="G21" s="5"/>
      <c r="H21" s="5"/>
      <c r="I21" s="5"/>
      <c r="J21" s="5"/>
      <c r="K21" s="5"/>
    </row>
    <row r="22" spans="1:19" x14ac:dyDescent="0.2">
      <c r="A22" s="5"/>
      <c r="B22" s="5"/>
      <c r="C22" s="5"/>
      <c r="D22" s="5"/>
      <c r="E22" s="5"/>
      <c r="F22" s="5"/>
      <c r="G22" s="5"/>
      <c r="H22" s="5"/>
      <c r="I22" s="5"/>
      <c r="J22" s="5"/>
      <c r="K22" s="5"/>
    </row>
    <row r="23" spans="1:19" x14ac:dyDescent="0.2">
      <c r="A23" s="5"/>
      <c r="B23" s="5"/>
      <c r="C23" s="5"/>
      <c r="D23" s="5"/>
      <c r="E23" s="5"/>
      <c r="F23" s="5"/>
      <c r="G23" s="5"/>
      <c r="H23" s="5"/>
      <c r="I23" s="5"/>
      <c r="J23" s="5"/>
      <c r="K23" s="5"/>
      <c r="S23" s="1" t="s">
        <v>8</v>
      </c>
    </row>
    <row r="24" spans="1:19" x14ac:dyDescent="0.2">
      <c r="A24" s="5"/>
      <c r="B24" s="5"/>
      <c r="C24" s="5"/>
      <c r="D24" s="5"/>
      <c r="E24" s="5"/>
      <c r="F24" s="5"/>
      <c r="G24" s="5"/>
      <c r="H24" s="5"/>
      <c r="I24" s="5"/>
      <c r="J24" s="5"/>
      <c r="K24" s="5"/>
    </row>
    <row r="25" spans="1:19" x14ac:dyDescent="0.2">
      <c r="A25" s="5"/>
      <c r="B25" s="5"/>
      <c r="C25" s="5"/>
      <c r="D25" s="5"/>
      <c r="E25" s="5"/>
      <c r="F25" s="5"/>
      <c r="G25" s="5"/>
      <c r="H25" s="5"/>
      <c r="I25" s="5"/>
      <c r="J25" s="5"/>
      <c r="K25" s="5"/>
    </row>
    <row r="26" spans="1:19" x14ac:dyDescent="0.2">
      <c r="A26" s="5"/>
      <c r="B26" s="5"/>
      <c r="C26" s="5"/>
      <c r="D26" s="5"/>
      <c r="E26" s="5"/>
      <c r="F26" s="5"/>
      <c r="G26" s="5"/>
      <c r="H26" s="5"/>
      <c r="I26" s="5"/>
      <c r="J26" s="5"/>
      <c r="K26" s="5"/>
    </row>
    <row r="27" spans="1:19" x14ac:dyDescent="0.2">
      <c r="A27" s="5"/>
      <c r="B27" s="5"/>
      <c r="C27" s="5"/>
      <c r="D27" s="5"/>
      <c r="E27" s="5"/>
      <c r="F27" s="5"/>
      <c r="G27" s="5"/>
      <c r="H27" s="5"/>
      <c r="I27" s="5"/>
      <c r="J27" s="5"/>
      <c r="K27" s="5"/>
    </row>
    <row r="28" spans="1:19" x14ac:dyDescent="0.2">
      <c r="A28" s="5"/>
      <c r="B28" s="5"/>
      <c r="C28" s="5"/>
      <c r="D28" s="5"/>
      <c r="E28" s="5"/>
      <c r="F28" s="5"/>
      <c r="G28" s="5"/>
      <c r="H28" s="5"/>
      <c r="I28" s="5"/>
      <c r="J28" s="5"/>
      <c r="K28" s="5"/>
    </row>
    <row r="29" spans="1:19" x14ac:dyDescent="0.2">
      <c r="A29" s="5"/>
      <c r="B29" s="5"/>
      <c r="C29" s="5"/>
      <c r="D29" s="5"/>
      <c r="E29" s="5"/>
      <c r="F29" s="5"/>
      <c r="G29" s="5"/>
      <c r="H29" s="5"/>
      <c r="I29" s="5"/>
      <c r="J29" s="5"/>
      <c r="K29" s="5"/>
    </row>
    <row r="30" spans="1:19" x14ac:dyDescent="0.2">
      <c r="A30" s="5"/>
      <c r="B30" s="5"/>
      <c r="C30" s="5"/>
      <c r="D30" s="5"/>
      <c r="E30" s="5"/>
      <c r="F30" s="5"/>
      <c r="G30" s="5"/>
      <c r="H30" s="5"/>
      <c r="I30" s="5"/>
      <c r="J30" s="5"/>
      <c r="K30" s="5"/>
    </row>
    <row r="31" spans="1:19" x14ac:dyDescent="0.2">
      <c r="A31" s="5"/>
      <c r="B31" s="5"/>
      <c r="C31" s="5"/>
      <c r="D31" s="5"/>
      <c r="E31" s="5"/>
      <c r="F31" s="5"/>
      <c r="G31" s="5"/>
      <c r="H31" s="5"/>
      <c r="I31" s="5"/>
      <c r="J31" s="5"/>
      <c r="K31" s="5"/>
    </row>
    <row r="32" spans="1:19" x14ac:dyDescent="0.2">
      <c r="A32" s="5"/>
      <c r="B32" s="5"/>
      <c r="C32" s="5"/>
      <c r="D32" s="5"/>
      <c r="E32" s="5"/>
      <c r="F32" s="5"/>
      <c r="G32" s="5"/>
      <c r="H32" s="5"/>
      <c r="I32" s="5"/>
      <c r="J32" s="5"/>
      <c r="K32" s="5"/>
    </row>
    <row r="33" spans="1:11" x14ac:dyDescent="0.2">
      <c r="A33" s="5"/>
      <c r="B33" s="5"/>
      <c r="C33" s="5"/>
      <c r="D33" s="5"/>
      <c r="E33" s="5"/>
      <c r="F33" s="5"/>
      <c r="G33" s="5"/>
      <c r="H33" s="5"/>
      <c r="I33" s="5"/>
      <c r="J33" s="5"/>
      <c r="K33" s="5"/>
    </row>
    <row r="34" spans="1:11" x14ac:dyDescent="0.2">
      <c r="A34" s="5"/>
      <c r="B34" s="5"/>
      <c r="C34" s="5"/>
      <c r="D34" s="5"/>
      <c r="E34" s="5"/>
      <c r="F34" s="5"/>
      <c r="G34" s="5"/>
      <c r="H34" s="5"/>
      <c r="I34" s="5"/>
      <c r="J34" s="5"/>
      <c r="K34" s="5"/>
    </row>
    <row r="35" spans="1:11" x14ac:dyDescent="0.2">
      <c r="A35" s="5"/>
      <c r="B35" s="5"/>
      <c r="C35" s="5"/>
      <c r="D35" s="5"/>
      <c r="E35" s="5"/>
      <c r="F35" s="5"/>
      <c r="G35" s="5"/>
      <c r="H35" s="5"/>
      <c r="I35" s="5"/>
      <c r="J35" s="5"/>
      <c r="K35" s="5"/>
    </row>
    <row r="36" spans="1:11" x14ac:dyDescent="0.2">
      <c r="A36" s="5"/>
      <c r="B36" s="5"/>
      <c r="C36" s="5"/>
      <c r="D36" s="5"/>
      <c r="E36" s="5"/>
      <c r="F36" s="5"/>
      <c r="G36" s="5"/>
      <c r="H36" s="5"/>
      <c r="I36" s="5"/>
      <c r="J36" s="5"/>
      <c r="K36" s="5"/>
    </row>
    <row r="37" spans="1:11" x14ac:dyDescent="0.2">
      <c r="A37" s="5"/>
      <c r="B37" s="5"/>
      <c r="C37" s="5"/>
      <c r="D37" s="5"/>
      <c r="E37" s="5"/>
      <c r="F37" s="5"/>
      <c r="G37" s="5"/>
      <c r="H37" s="5"/>
      <c r="I37" s="5"/>
      <c r="J37" s="5"/>
      <c r="K37" s="5"/>
    </row>
    <row r="38" spans="1:11" x14ac:dyDescent="0.2">
      <c r="A38" s="5"/>
      <c r="B38" s="5"/>
      <c r="C38" s="5"/>
      <c r="D38" s="5"/>
      <c r="E38" s="5"/>
      <c r="F38" s="5"/>
      <c r="G38" s="5"/>
      <c r="H38" s="5"/>
      <c r="I38" s="5"/>
      <c r="J38" s="5"/>
      <c r="K38" s="5"/>
    </row>
    <row r="39" spans="1:11" x14ac:dyDescent="0.2">
      <c r="A39" s="5"/>
      <c r="B39" s="5"/>
      <c r="C39" s="5"/>
      <c r="D39" s="5"/>
      <c r="E39" s="5"/>
      <c r="F39" s="5"/>
      <c r="G39" s="5"/>
      <c r="H39" s="5"/>
      <c r="I39" s="5"/>
      <c r="J39" s="5"/>
      <c r="K39" s="5"/>
    </row>
    <row r="40" spans="1:11" x14ac:dyDescent="0.2">
      <c r="A40" s="5"/>
      <c r="B40" s="5"/>
      <c r="C40" s="5"/>
      <c r="D40" s="5"/>
      <c r="E40" s="5"/>
      <c r="F40" s="5"/>
      <c r="G40" s="5"/>
      <c r="H40" s="5"/>
      <c r="I40" s="5"/>
      <c r="J40" s="5"/>
      <c r="K40" s="5"/>
    </row>
    <row r="41" spans="1:11" x14ac:dyDescent="0.2">
      <c r="A41" s="5"/>
      <c r="B41" s="5"/>
      <c r="C41" s="5"/>
      <c r="D41" s="5"/>
      <c r="E41" s="5"/>
      <c r="F41" s="5"/>
      <c r="G41" s="5"/>
      <c r="H41" s="5"/>
      <c r="I41" s="5"/>
      <c r="J41" s="5"/>
      <c r="K41" s="5"/>
    </row>
    <row r="42" spans="1:11" x14ac:dyDescent="0.2">
      <c r="A42" s="5"/>
      <c r="B42" s="5"/>
      <c r="C42" s="5"/>
      <c r="D42" s="5"/>
      <c r="E42" s="5"/>
      <c r="F42" s="5"/>
      <c r="G42" s="5"/>
      <c r="H42" s="5"/>
      <c r="I42" s="5"/>
      <c r="J42" s="5"/>
      <c r="K42" s="5"/>
    </row>
    <row r="43" spans="1:11" x14ac:dyDescent="0.2">
      <c r="A43" s="5"/>
      <c r="B43" s="5"/>
      <c r="C43" s="5"/>
      <c r="D43" s="5"/>
      <c r="E43" s="5"/>
      <c r="F43" s="5"/>
      <c r="G43" s="5"/>
      <c r="H43" s="5"/>
      <c r="I43" s="5"/>
      <c r="J43" s="5"/>
      <c r="K43" s="5"/>
    </row>
    <row r="44" spans="1:11" x14ac:dyDescent="0.2">
      <c r="A44" s="5"/>
      <c r="B44" s="5"/>
      <c r="C44" s="5"/>
      <c r="D44" s="5"/>
      <c r="E44" s="5"/>
      <c r="F44" s="5"/>
      <c r="G44" s="5"/>
      <c r="H44" s="5"/>
      <c r="I44" s="5"/>
      <c r="J44" s="5"/>
      <c r="K44" s="5"/>
    </row>
    <row r="45" spans="1:11" x14ac:dyDescent="0.2">
      <c r="A45" s="5"/>
      <c r="B45" s="5"/>
      <c r="C45" s="5"/>
      <c r="D45" s="5"/>
      <c r="E45" s="5"/>
      <c r="F45" s="5"/>
      <c r="G45" s="5"/>
      <c r="H45" s="5"/>
      <c r="I45" s="5"/>
      <c r="J45" s="5"/>
      <c r="K45" s="5"/>
    </row>
    <row r="46" spans="1:11" x14ac:dyDescent="0.2">
      <c r="A46" s="5"/>
      <c r="B46" s="5"/>
      <c r="C46" s="5"/>
      <c r="D46" s="5"/>
      <c r="E46" s="5"/>
      <c r="F46" s="5"/>
      <c r="G46" s="5"/>
      <c r="H46" s="5"/>
      <c r="I46" s="5"/>
      <c r="J46" s="5"/>
      <c r="K46" s="5"/>
    </row>
    <row r="47" spans="1:11" x14ac:dyDescent="0.2">
      <c r="A47" s="5"/>
      <c r="B47" s="5"/>
      <c r="C47" s="5"/>
      <c r="D47" s="5"/>
      <c r="E47" s="5"/>
      <c r="F47" s="5"/>
      <c r="G47" s="5"/>
      <c r="H47" s="5"/>
      <c r="I47" s="5"/>
      <c r="J47" s="5"/>
      <c r="K47" s="5"/>
    </row>
    <row r="48" spans="1:11" x14ac:dyDescent="0.2">
      <c r="A48" s="5"/>
      <c r="B48" s="5"/>
      <c r="C48" s="5"/>
      <c r="D48" s="5"/>
      <c r="E48" s="5"/>
      <c r="F48" s="5"/>
      <c r="G48" s="5"/>
      <c r="H48" s="5"/>
      <c r="I48" s="5"/>
      <c r="J48" s="5"/>
      <c r="K48" s="5"/>
    </row>
    <row r="49" spans="1:11" x14ac:dyDescent="0.2">
      <c r="A49" s="5"/>
      <c r="B49" s="5"/>
      <c r="C49" s="5"/>
      <c r="D49" s="5"/>
      <c r="E49" s="5"/>
      <c r="F49" s="5"/>
      <c r="G49" s="5"/>
      <c r="H49" s="5"/>
      <c r="I49" s="5"/>
      <c r="J49" s="5"/>
      <c r="K49" s="5"/>
    </row>
    <row r="50" spans="1:11" x14ac:dyDescent="0.2">
      <c r="A50" s="5"/>
      <c r="B50" s="5"/>
      <c r="C50" s="5"/>
      <c r="D50" s="5"/>
      <c r="E50" s="5"/>
      <c r="F50" s="5"/>
      <c r="G50" s="5"/>
      <c r="H50" s="5"/>
      <c r="I50" s="5"/>
      <c r="J50" s="5"/>
      <c r="K50" s="5"/>
    </row>
    <row r="51" spans="1:11" x14ac:dyDescent="0.2">
      <c r="A51" s="5"/>
      <c r="B51" s="5"/>
      <c r="C51" s="5"/>
      <c r="D51" s="5"/>
      <c r="E51" s="5"/>
      <c r="F51" s="5"/>
      <c r="G51" s="5"/>
      <c r="H51" s="5"/>
      <c r="I51" s="5"/>
      <c r="J51" s="5"/>
      <c r="K51" s="5"/>
    </row>
    <row r="52" spans="1:11" x14ac:dyDescent="0.2">
      <c r="A52" s="5"/>
      <c r="B52" s="5"/>
      <c r="C52" s="5"/>
      <c r="D52" s="5"/>
      <c r="E52" s="5"/>
      <c r="F52" s="5"/>
      <c r="G52" s="5"/>
      <c r="H52" s="5"/>
      <c r="I52" s="5"/>
      <c r="J52" s="5"/>
      <c r="K52" s="5"/>
    </row>
    <row r="53" spans="1:11" x14ac:dyDescent="0.2">
      <c r="A53" s="5"/>
      <c r="B53" s="5"/>
      <c r="C53" s="5"/>
      <c r="D53" s="5"/>
      <c r="E53" s="5"/>
      <c r="F53" s="5"/>
      <c r="G53" s="5"/>
      <c r="H53" s="5"/>
      <c r="I53" s="5"/>
      <c r="J53" s="5"/>
      <c r="K53" s="5"/>
    </row>
    <row r="54" spans="1:11" x14ac:dyDescent="0.2">
      <c r="A54" s="5"/>
      <c r="B54" s="5"/>
      <c r="C54" s="5"/>
      <c r="D54" s="5"/>
      <c r="E54" s="5"/>
      <c r="F54" s="5"/>
      <c r="G54" s="5"/>
      <c r="H54" s="5"/>
      <c r="I54" s="5"/>
      <c r="J54" s="5"/>
      <c r="K54" s="5"/>
    </row>
    <row r="55" spans="1:11" x14ac:dyDescent="0.2">
      <c r="A55" s="5"/>
      <c r="B55" s="5"/>
      <c r="C55" s="5"/>
      <c r="D55" s="5"/>
      <c r="E55" s="5"/>
      <c r="F55" s="5"/>
      <c r="G55" s="5"/>
      <c r="H55" s="5"/>
      <c r="I55" s="5"/>
      <c r="J55" s="5"/>
      <c r="K55" s="5"/>
    </row>
    <row r="56" spans="1:11" x14ac:dyDescent="0.2">
      <c r="A56" s="5"/>
      <c r="B56" s="5"/>
      <c r="C56" s="5"/>
      <c r="D56" s="5"/>
      <c r="E56" s="5"/>
      <c r="F56" s="5"/>
      <c r="G56" s="5"/>
      <c r="H56" s="5"/>
      <c r="I56" s="5"/>
      <c r="J56" s="5"/>
      <c r="K56" s="5"/>
    </row>
    <row r="57" spans="1:11" x14ac:dyDescent="0.2">
      <c r="A57" s="5"/>
      <c r="B57" s="5"/>
      <c r="C57" s="5"/>
      <c r="D57" s="5"/>
      <c r="E57" s="5"/>
      <c r="F57" s="5"/>
      <c r="G57" s="5"/>
      <c r="H57" s="5"/>
      <c r="I57" s="5"/>
      <c r="J57" s="5"/>
      <c r="K57" s="5"/>
    </row>
    <row r="58" spans="1:11" x14ac:dyDescent="0.2">
      <c r="A58" s="5"/>
      <c r="B58" s="5"/>
      <c r="C58" s="5"/>
      <c r="D58" s="5"/>
      <c r="E58" s="5"/>
      <c r="F58" s="5"/>
      <c r="G58" s="5"/>
      <c r="H58" s="5"/>
      <c r="I58" s="5"/>
      <c r="J58" s="5"/>
      <c r="K58" s="5"/>
    </row>
    <row r="59" spans="1:11" x14ac:dyDescent="0.2">
      <c r="A59" s="5"/>
      <c r="B59" s="5"/>
      <c r="C59" s="5"/>
      <c r="D59" s="5"/>
      <c r="E59" s="5"/>
      <c r="F59" s="5"/>
      <c r="G59" s="5"/>
      <c r="H59" s="5"/>
      <c r="I59" s="5"/>
      <c r="J59" s="5"/>
      <c r="K59" s="5"/>
    </row>
    <row r="60" spans="1:11" x14ac:dyDescent="0.2">
      <c r="A60" s="5"/>
      <c r="B60" s="5"/>
      <c r="C60" s="5"/>
      <c r="D60" s="5"/>
      <c r="E60" s="5"/>
      <c r="F60" s="5"/>
      <c r="G60" s="5"/>
      <c r="H60" s="5"/>
      <c r="I60" s="5"/>
      <c r="J60" s="5"/>
      <c r="K60" s="5"/>
    </row>
    <row r="61" spans="1:11" x14ac:dyDescent="0.2">
      <c r="A61" s="5"/>
      <c r="B61" s="5"/>
      <c r="C61" s="5"/>
      <c r="D61" s="5"/>
      <c r="E61" s="5"/>
      <c r="F61" s="5"/>
      <c r="G61" s="5"/>
      <c r="H61" s="5"/>
      <c r="I61" s="5"/>
      <c r="J61" s="5"/>
      <c r="K61" s="5"/>
    </row>
    <row r="62" spans="1:11" x14ac:dyDescent="0.2">
      <c r="A62" s="5"/>
      <c r="B62" s="5"/>
      <c r="C62" s="5"/>
      <c r="D62" s="5"/>
      <c r="E62" s="5"/>
      <c r="F62" s="5"/>
      <c r="G62" s="5"/>
      <c r="H62" s="5"/>
      <c r="I62" s="5"/>
      <c r="J62" s="5"/>
      <c r="K62" s="5"/>
    </row>
    <row r="63" spans="1:11" x14ac:dyDescent="0.2">
      <c r="A63" s="5"/>
      <c r="B63" s="5"/>
      <c r="C63" s="5"/>
      <c r="D63" s="5"/>
      <c r="E63" s="5"/>
      <c r="F63" s="5"/>
      <c r="G63" s="5"/>
      <c r="H63" s="5"/>
      <c r="I63" s="5"/>
      <c r="J63" s="5"/>
      <c r="K63" s="5"/>
    </row>
    <row r="64" spans="1:11" x14ac:dyDescent="0.2">
      <c r="A64" s="5"/>
      <c r="B64" s="5"/>
      <c r="C64" s="5"/>
      <c r="D64" s="5"/>
      <c r="E64" s="5"/>
      <c r="F64" s="5"/>
      <c r="G64" s="5"/>
      <c r="H64" s="5"/>
      <c r="I64" s="5"/>
      <c r="J64" s="5"/>
      <c r="K64" s="5"/>
    </row>
    <row r="65" spans="1:11" x14ac:dyDescent="0.2">
      <c r="A65" s="5"/>
      <c r="B65" s="5"/>
      <c r="C65" s="5"/>
      <c r="D65" s="5"/>
      <c r="E65" s="5"/>
      <c r="F65" s="5"/>
      <c r="G65" s="5"/>
      <c r="H65" s="5"/>
      <c r="I65" s="5"/>
      <c r="J65" s="5"/>
      <c r="K65" s="5"/>
    </row>
    <row r="66" spans="1:11" x14ac:dyDescent="0.2">
      <c r="A66" s="5"/>
      <c r="B66" s="5"/>
      <c r="C66" s="5"/>
      <c r="D66" s="5"/>
      <c r="E66" s="5"/>
      <c r="F66" s="5"/>
      <c r="G66" s="5"/>
      <c r="H66" s="5"/>
      <c r="I66" s="5"/>
      <c r="J66" s="5"/>
      <c r="K66" s="5"/>
    </row>
    <row r="67" spans="1:11" x14ac:dyDescent="0.2">
      <c r="A67" s="5"/>
      <c r="B67" s="5"/>
      <c r="C67" s="5"/>
      <c r="D67" s="5"/>
      <c r="E67" s="5"/>
      <c r="F67" s="5"/>
      <c r="G67" s="5"/>
      <c r="H67" s="5"/>
      <c r="I67" s="5"/>
      <c r="J67" s="5"/>
      <c r="K67" s="5"/>
    </row>
    <row r="68" spans="1:11" x14ac:dyDescent="0.2">
      <c r="A68" s="5"/>
      <c r="B68" s="5"/>
      <c r="C68" s="5"/>
      <c r="D68" s="5"/>
      <c r="E68" s="5"/>
      <c r="F68" s="5"/>
      <c r="G68" s="5"/>
      <c r="H68" s="5"/>
      <c r="I68" s="5"/>
      <c r="J68" s="5"/>
      <c r="K68" s="5"/>
    </row>
    <row r="69" spans="1:11" x14ac:dyDescent="0.2">
      <c r="A69" s="5"/>
      <c r="B69" s="5"/>
      <c r="C69" s="5"/>
      <c r="D69" s="5"/>
      <c r="E69" s="5"/>
      <c r="F69" s="5"/>
      <c r="G69" s="5"/>
      <c r="H69" s="5"/>
      <c r="I69" s="5"/>
      <c r="J69" s="5"/>
      <c r="K69" s="5"/>
    </row>
    <row r="70" spans="1:11" x14ac:dyDescent="0.2">
      <c r="A70" s="5"/>
      <c r="B70" s="5"/>
      <c r="C70" s="5"/>
      <c r="D70" s="5"/>
      <c r="E70" s="5"/>
      <c r="F70" s="5"/>
      <c r="G70" s="5"/>
      <c r="H70" s="5"/>
      <c r="I70" s="5"/>
      <c r="J70" s="5"/>
      <c r="K70" s="5"/>
    </row>
    <row r="71" spans="1:11" x14ac:dyDescent="0.2">
      <c r="A71" s="5"/>
      <c r="B71" s="5"/>
      <c r="C71" s="5"/>
      <c r="D71" s="5"/>
      <c r="E71" s="5"/>
      <c r="F71" s="5"/>
      <c r="G71" s="5"/>
      <c r="H71" s="5"/>
      <c r="I71" s="5"/>
      <c r="J71" s="5"/>
      <c r="K71" s="5"/>
    </row>
    <row r="72" spans="1:11" x14ac:dyDescent="0.2">
      <c r="A72" s="5"/>
      <c r="B72" s="5"/>
      <c r="C72" s="5"/>
      <c r="D72" s="5"/>
      <c r="E72" s="5"/>
      <c r="F72" s="5"/>
      <c r="G72" s="5"/>
      <c r="H72" s="5"/>
      <c r="I72" s="5"/>
      <c r="J72" s="5"/>
      <c r="K72" s="5"/>
    </row>
    <row r="73" spans="1:11" x14ac:dyDescent="0.2">
      <c r="A73" s="5"/>
      <c r="B73" s="5"/>
      <c r="C73" s="5"/>
      <c r="D73" s="5"/>
      <c r="E73" s="5"/>
      <c r="F73" s="5"/>
      <c r="G73" s="5"/>
      <c r="H73" s="5"/>
      <c r="I73" s="5"/>
      <c r="J73" s="5"/>
      <c r="K73" s="5"/>
    </row>
    <row r="74" spans="1:11" x14ac:dyDescent="0.2">
      <c r="A74" s="5"/>
      <c r="B74" s="5"/>
      <c r="C74" s="5"/>
      <c r="D74" s="5"/>
      <c r="E74" s="5"/>
      <c r="F74" s="5"/>
      <c r="G74" s="5"/>
      <c r="H74" s="5"/>
      <c r="I74" s="5"/>
      <c r="J74" s="5"/>
      <c r="K74" s="5"/>
    </row>
    <row r="75" spans="1:11" x14ac:dyDescent="0.2">
      <c r="A75" s="5"/>
      <c r="B75" s="5"/>
      <c r="C75" s="5"/>
      <c r="D75" s="5"/>
      <c r="E75" s="5"/>
      <c r="F75" s="5"/>
      <c r="G75" s="5"/>
      <c r="H75" s="5"/>
      <c r="I75" s="5"/>
      <c r="J75" s="5"/>
      <c r="K75" s="5"/>
    </row>
    <row r="76" spans="1:11" x14ac:dyDescent="0.2">
      <c r="A76" s="5"/>
      <c r="B76" s="5"/>
      <c r="C76" s="5"/>
      <c r="D76" s="5"/>
      <c r="E76" s="5"/>
      <c r="F76" s="5"/>
      <c r="G76" s="5"/>
      <c r="H76" s="5"/>
      <c r="I76" s="5"/>
      <c r="J76" s="5"/>
      <c r="K76" s="5"/>
    </row>
    <row r="77" spans="1:11" x14ac:dyDescent="0.2">
      <c r="A77" s="5"/>
      <c r="B77" s="5"/>
      <c r="C77" s="5"/>
      <c r="D77" s="5"/>
      <c r="E77" s="5"/>
      <c r="F77" s="5"/>
      <c r="G77" s="5"/>
      <c r="H77" s="5"/>
      <c r="I77" s="5"/>
      <c r="J77" s="5"/>
      <c r="K77" s="5"/>
    </row>
    <row r="78" spans="1:11" x14ac:dyDescent="0.2">
      <c r="A78" s="5"/>
      <c r="B78" s="5"/>
      <c r="C78" s="5"/>
      <c r="D78" s="5"/>
      <c r="E78" s="5"/>
      <c r="F78" s="5"/>
      <c r="G78" s="5"/>
      <c r="H78" s="5"/>
      <c r="I78" s="5"/>
      <c r="J78" s="5"/>
      <c r="K78" s="5"/>
    </row>
    <row r="79" spans="1:11" x14ac:dyDescent="0.2">
      <c r="A79" s="5"/>
      <c r="B79" s="5"/>
      <c r="C79" s="5"/>
      <c r="D79" s="5"/>
      <c r="E79" s="5"/>
      <c r="F79" s="5"/>
      <c r="G79" s="5"/>
      <c r="H79" s="5"/>
      <c r="I79" s="5"/>
      <c r="J79" s="5"/>
      <c r="K79" s="5"/>
    </row>
    <row r="80" spans="1:11" x14ac:dyDescent="0.2">
      <c r="A80" s="5"/>
      <c r="B80" s="5"/>
      <c r="C80" s="5"/>
      <c r="D80" s="5"/>
      <c r="E80" s="5"/>
      <c r="F80" s="5"/>
      <c r="G80" s="5"/>
      <c r="H80" s="5"/>
      <c r="I80" s="5"/>
      <c r="J80" s="5"/>
      <c r="K80" s="5"/>
    </row>
    <row r="81" spans="1:11" x14ac:dyDescent="0.2">
      <c r="A81" s="5"/>
      <c r="B81" s="5"/>
      <c r="C81" s="5"/>
      <c r="D81" s="5"/>
      <c r="E81" s="5"/>
      <c r="F81" s="5"/>
      <c r="G81" s="5"/>
      <c r="H81" s="5"/>
      <c r="I81" s="5"/>
      <c r="J81" s="5"/>
      <c r="K81" s="5"/>
    </row>
    <row r="82" spans="1:11" x14ac:dyDescent="0.2">
      <c r="A82" s="5"/>
      <c r="B82" s="5"/>
      <c r="C82" s="5"/>
      <c r="D82" s="5"/>
      <c r="E82" s="5"/>
      <c r="F82" s="5"/>
      <c r="G82" s="5"/>
      <c r="H82" s="5"/>
      <c r="I82" s="5"/>
      <c r="J82" s="5"/>
      <c r="K82" s="5"/>
    </row>
    <row r="83" spans="1:11" x14ac:dyDescent="0.2">
      <c r="A83" s="5"/>
      <c r="B83" s="5"/>
      <c r="C83" s="5"/>
      <c r="D83" s="5"/>
      <c r="E83" s="5"/>
      <c r="F83" s="5"/>
      <c r="G83" s="5"/>
      <c r="H83" s="5"/>
      <c r="I83" s="5"/>
      <c r="J83" s="5"/>
      <c r="K83" s="5"/>
    </row>
    <row r="84" spans="1:11" x14ac:dyDescent="0.2">
      <c r="A84" s="5"/>
      <c r="B84" s="5"/>
      <c r="C84" s="5"/>
      <c r="D84" s="5"/>
      <c r="E84" s="5"/>
      <c r="F84" s="5"/>
      <c r="G84" s="5"/>
      <c r="H84" s="5"/>
      <c r="I84" s="5"/>
      <c r="J84" s="5"/>
      <c r="K84" s="5"/>
    </row>
    <row r="85" spans="1:11" x14ac:dyDescent="0.2">
      <c r="A85" s="5"/>
      <c r="B85" s="5"/>
      <c r="C85" s="5"/>
      <c r="D85" s="5"/>
      <c r="E85" s="5"/>
      <c r="F85" s="5"/>
      <c r="G85" s="5"/>
      <c r="H85" s="5"/>
      <c r="I85" s="5"/>
      <c r="J85" s="5"/>
      <c r="K85" s="5"/>
    </row>
    <row r="86" spans="1:11" x14ac:dyDescent="0.2">
      <c r="A86" s="5"/>
      <c r="B86" s="5"/>
      <c r="C86" s="5"/>
      <c r="D86" s="5"/>
      <c r="E86" s="5"/>
      <c r="F86" s="5"/>
      <c r="G86" s="5"/>
      <c r="H86" s="5"/>
      <c r="I86" s="5"/>
      <c r="J86" s="5"/>
      <c r="K86" s="5"/>
    </row>
    <row r="87" spans="1:11" x14ac:dyDescent="0.2">
      <c r="A87" s="5"/>
      <c r="B87" s="5"/>
      <c r="C87" s="5"/>
      <c r="D87" s="5"/>
      <c r="E87" s="5"/>
      <c r="F87" s="5"/>
      <c r="G87" s="5"/>
      <c r="H87" s="5"/>
      <c r="I87" s="5"/>
      <c r="J87" s="5"/>
      <c r="K87" s="5"/>
    </row>
    <row r="88" spans="1:11" x14ac:dyDescent="0.2">
      <c r="A88" s="5"/>
      <c r="B88" s="5"/>
      <c r="C88" s="5"/>
      <c r="D88" s="5"/>
      <c r="E88" s="5"/>
      <c r="F88" s="5"/>
      <c r="G88" s="5"/>
      <c r="H88" s="5"/>
      <c r="I88" s="5"/>
      <c r="J88" s="5"/>
      <c r="K88" s="5"/>
    </row>
    <row r="89" spans="1:11" x14ac:dyDescent="0.2">
      <c r="A89" s="5"/>
      <c r="B89" s="5"/>
      <c r="C89" s="5"/>
      <c r="D89" s="5"/>
      <c r="E89" s="5"/>
      <c r="F89" s="5"/>
      <c r="G89" s="5"/>
      <c r="H89" s="5"/>
      <c r="I89" s="5"/>
      <c r="J89" s="5"/>
      <c r="K89" s="5"/>
    </row>
    <row r="90" spans="1:11" x14ac:dyDescent="0.2">
      <c r="A90" s="5"/>
      <c r="B90" s="5"/>
      <c r="C90" s="5"/>
      <c r="D90" s="5"/>
      <c r="E90" s="5"/>
      <c r="F90" s="5"/>
      <c r="G90" s="5"/>
      <c r="H90" s="5"/>
      <c r="I90" s="5"/>
      <c r="J90" s="5"/>
      <c r="K90" s="5"/>
    </row>
    <row r="91" spans="1:11" x14ac:dyDescent="0.2">
      <c r="A91" s="5"/>
      <c r="B91" s="5"/>
      <c r="C91" s="5"/>
      <c r="D91" s="5"/>
      <c r="E91" s="5"/>
      <c r="F91" s="5"/>
      <c r="G91" s="5"/>
      <c r="H91" s="5"/>
      <c r="I91" s="5"/>
      <c r="J91" s="5"/>
      <c r="K91" s="5"/>
    </row>
    <row r="92" spans="1:11" x14ac:dyDescent="0.2">
      <c r="A92" s="5"/>
      <c r="B92" s="5"/>
      <c r="C92" s="5"/>
      <c r="D92" s="5"/>
      <c r="E92" s="5"/>
      <c r="F92" s="5"/>
      <c r="G92" s="5"/>
      <c r="H92" s="5"/>
      <c r="I92" s="5"/>
      <c r="J92" s="5"/>
      <c r="K92" s="5"/>
    </row>
    <row r="93" spans="1:11" x14ac:dyDescent="0.2">
      <c r="A93" s="5"/>
      <c r="B93" s="5"/>
      <c r="C93" s="5"/>
      <c r="D93" s="5"/>
      <c r="E93" s="5"/>
      <c r="F93" s="5"/>
      <c r="G93" s="5"/>
      <c r="H93" s="5"/>
      <c r="I93" s="5"/>
      <c r="J93" s="5"/>
      <c r="K93" s="5"/>
    </row>
    <row r="94" spans="1:11" x14ac:dyDescent="0.2">
      <c r="A94" s="5"/>
      <c r="B94" s="5"/>
      <c r="C94" s="5"/>
      <c r="D94" s="5"/>
      <c r="E94" s="5"/>
      <c r="F94" s="5"/>
      <c r="G94" s="5"/>
      <c r="H94" s="5"/>
      <c r="I94" s="5"/>
      <c r="J94" s="5"/>
      <c r="K94" s="5"/>
    </row>
    <row r="95" spans="1:11" x14ac:dyDescent="0.2">
      <c r="A95" s="5"/>
      <c r="B95" s="5"/>
      <c r="C95" s="5"/>
      <c r="D95" s="5"/>
      <c r="E95" s="5"/>
      <c r="F95" s="5"/>
      <c r="G95" s="5"/>
      <c r="H95" s="5"/>
      <c r="I95" s="5"/>
      <c r="J95" s="5"/>
      <c r="K95" s="5"/>
    </row>
    <row r="96" spans="1:11" x14ac:dyDescent="0.2">
      <c r="A96" s="5"/>
      <c r="B96" s="5"/>
      <c r="C96" s="5"/>
      <c r="D96" s="5"/>
      <c r="E96" s="5"/>
      <c r="F96" s="5"/>
      <c r="G96" s="5"/>
      <c r="H96" s="5"/>
      <c r="I96" s="5"/>
      <c r="J96" s="5"/>
      <c r="K96" s="5"/>
    </row>
    <row r="97" spans="1:11" x14ac:dyDescent="0.2">
      <c r="A97" s="5"/>
      <c r="B97" s="5"/>
      <c r="C97" s="5"/>
      <c r="D97" s="5"/>
      <c r="E97" s="5"/>
      <c r="F97" s="5"/>
      <c r="G97" s="5"/>
      <c r="H97" s="5"/>
      <c r="I97" s="5"/>
      <c r="J97" s="5"/>
      <c r="K97" s="5"/>
    </row>
    <row r="98" spans="1:11" x14ac:dyDescent="0.2">
      <c r="A98" s="5"/>
      <c r="B98" s="5"/>
      <c r="C98" s="5"/>
      <c r="D98" s="5"/>
      <c r="E98" s="5"/>
      <c r="F98" s="5"/>
      <c r="G98" s="5"/>
      <c r="H98" s="5"/>
      <c r="I98" s="5"/>
      <c r="J98" s="5"/>
      <c r="K98" s="5"/>
    </row>
    <row r="99" spans="1:11" x14ac:dyDescent="0.2">
      <c r="A99" s="5"/>
      <c r="B99" s="5"/>
      <c r="C99" s="5"/>
      <c r="D99" s="5"/>
      <c r="E99" s="5"/>
      <c r="F99" s="5"/>
      <c r="G99" s="5"/>
      <c r="H99" s="5"/>
      <c r="I99" s="5"/>
      <c r="J99" s="5"/>
      <c r="K99" s="5"/>
    </row>
    <row r="100" spans="1:11" x14ac:dyDescent="0.2">
      <c r="A100" s="5"/>
      <c r="B100" s="5"/>
      <c r="C100" s="5"/>
      <c r="D100" s="5"/>
      <c r="E100" s="5"/>
      <c r="F100" s="5"/>
      <c r="G100" s="5"/>
      <c r="H100" s="5"/>
      <c r="I100" s="5"/>
      <c r="J100" s="5"/>
      <c r="K100" s="5"/>
    </row>
    <row r="101" spans="1:11" x14ac:dyDescent="0.2">
      <c r="A101" s="5"/>
      <c r="B101" s="5"/>
      <c r="C101" s="5"/>
      <c r="D101" s="5"/>
      <c r="E101" s="5"/>
      <c r="F101" s="5"/>
      <c r="G101" s="5"/>
      <c r="H101" s="5"/>
      <c r="I101" s="5"/>
      <c r="J101" s="5"/>
      <c r="K101" s="5"/>
    </row>
    <row r="102" spans="1:11" x14ac:dyDescent="0.2">
      <c r="A102" s="5"/>
      <c r="B102" s="5"/>
      <c r="C102" s="5"/>
      <c r="D102" s="5"/>
      <c r="E102" s="5"/>
      <c r="F102" s="5"/>
      <c r="G102" s="5"/>
      <c r="H102" s="5"/>
      <c r="I102" s="5"/>
      <c r="J102" s="5"/>
      <c r="K102" s="5"/>
    </row>
    <row r="103" spans="1:11" x14ac:dyDescent="0.2">
      <c r="A103" s="5"/>
      <c r="B103" s="5"/>
      <c r="C103" s="5"/>
      <c r="D103" s="5"/>
      <c r="E103" s="5"/>
      <c r="F103" s="5"/>
      <c r="G103" s="5"/>
      <c r="H103" s="5"/>
      <c r="I103" s="5"/>
      <c r="J103" s="5"/>
      <c r="K103" s="5"/>
    </row>
    <row r="104" spans="1:11" x14ac:dyDescent="0.2">
      <c r="A104" s="5"/>
      <c r="B104" s="5"/>
      <c r="C104" s="5"/>
      <c r="D104" s="5"/>
      <c r="E104" s="5"/>
      <c r="F104" s="5"/>
      <c r="G104" s="5"/>
      <c r="H104" s="5"/>
      <c r="I104" s="5"/>
      <c r="J104" s="5"/>
      <c r="K104" s="5"/>
    </row>
    <row r="105" spans="1:11" x14ac:dyDescent="0.2">
      <c r="A105" s="5"/>
      <c r="B105" s="5"/>
      <c r="C105" s="5"/>
      <c r="D105" s="5"/>
      <c r="E105" s="5"/>
      <c r="F105" s="5"/>
      <c r="G105" s="5"/>
      <c r="H105" s="5"/>
      <c r="I105" s="5"/>
      <c r="J105" s="5"/>
      <c r="K105" s="5"/>
    </row>
    <row r="106" spans="1:11" x14ac:dyDescent="0.2">
      <c r="A106" s="5"/>
      <c r="B106" s="5"/>
      <c r="C106" s="5"/>
      <c r="D106" s="5"/>
      <c r="E106" s="5"/>
      <c r="F106" s="5"/>
      <c r="G106" s="5"/>
      <c r="H106" s="5"/>
      <c r="I106" s="5"/>
      <c r="J106" s="5"/>
      <c r="K106" s="5"/>
    </row>
    <row r="107" spans="1:11" x14ac:dyDescent="0.2">
      <c r="A107" s="5"/>
      <c r="B107" s="5"/>
      <c r="C107" s="5"/>
      <c r="D107" s="5"/>
      <c r="E107" s="5"/>
      <c r="F107" s="5"/>
      <c r="G107" s="5"/>
      <c r="H107" s="5"/>
      <c r="I107" s="5"/>
      <c r="J107" s="5"/>
      <c r="K107" s="5"/>
    </row>
    <row r="108" spans="1:11" x14ac:dyDescent="0.2">
      <c r="A108" s="5"/>
      <c r="B108" s="5"/>
      <c r="C108" s="5"/>
      <c r="D108" s="5"/>
      <c r="E108" s="5"/>
      <c r="F108" s="5"/>
      <c r="G108" s="5"/>
      <c r="H108" s="5"/>
      <c r="I108" s="5"/>
      <c r="J108" s="5"/>
      <c r="K108" s="5"/>
    </row>
    <row r="109" spans="1:11" x14ac:dyDescent="0.2">
      <c r="A109" s="5"/>
      <c r="B109" s="5"/>
      <c r="C109" s="5"/>
      <c r="D109" s="5"/>
      <c r="E109" s="5"/>
      <c r="F109" s="5"/>
      <c r="G109" s="5"/>
      <c r="H109" s="5"/>
      <c r="I109" s="5"/>
      <c r="J109" s="5"/>
      <c r="K109" s="5"/>
    </row>
    <row r="110" spans="1:11" x14ac:dyDescent="0.2">
      <c r="A110" s="5"/>
      <c r="B110" s="5"/>
      <c r="C110" s="5"/>
      <c r="D110" s="5"/>
      <c r="E110" s="5"/>
      <c r="F110" s="5"/>
      <c r="G110" s="5"/>
      <c r="H110" s="5"/>
      <c r="I110" s="5"/>
      <c r="J110" s="5"/>
      <c r="K110" s="5"/>
    </row>
    <row r="111" spans="1:11" x14ac:dyDescent="0.2">
      <c r="A111" s="5"/>
      <c r="B111" s="5"/>
      <c r="C111" s="5"/>
      <c r="D111" s="5"/>
      <c r="E111" s="5"/>
      <c r="F111" s="5"/>
      <c r="G111" s="5"/>
      <c r="H111" s="5"/>
      <c r="I111" s="5"/>
      <c r="J111" s="5"/>
      <c r="K111" s="5"/>
    </row>
    <row r="112" spans="1:11" x14ac:dyDescent="0.2">
      <c r="A112" s="5"/>
      <c r="B112" s="5"/>
      <c r="C112" s="5"/>
      <c r="D112" s="5"/>
      <c r="E112" s="5"/>
      <c r="F112" s="5"/>
      <c r="G112" s="5"/>
      <c r="H112" s="5"/>
      <c r="I112" s="5"/>
      <c r="J112" s="5"/>
      <c r="K112" s="5"/>
    </row>
    <row r="113" spans="1:11" x14ac:dyDescent="0.2">
      <c r="A113" s="5"/>
      <c r="B113" s="5"/>
      <c r="C113" s="5"/>
      <c r="D113" s="5"/>
      <c r="E113" s="5"/>
      <c r="F113" s="5"/>
      <c r="G113" s="5"/>
      <c r="H113" s="5"/>
      <c r="I113" s="5"/>
      <c r="J113" s="5"/>
      <c r="K113" s="5"/>
    </row>
    <row r="114" spans="1:11" x14ac:dyDescent="0.2">
      <c r="A114" s="5"/>
      <c r="B114" s="5"/>
      <c r="C114" s="5"/>
      <c r="D114" s="5"/>
      <c r="E114" s="5"/>
      <c r="F114" s="5"/>
      <c r="G114" s="5"/>
      <c r="H114" s="5"/>
      <c r="I114" s="5"/>
      <c r="J114" s="5"/>
      <c r="K114" s="5"/>
    </row>
    <row r="115" spans="1:11" x14ac:dyDescent="0.2">
      <c r="A115" s="5"/>
      <c r="B115" s="5"/>
      <c r="C115" s="5"/>
      <c r="D115" s="5"/>
      <c r="E115" s="5"/>
      <c r="F115" s="5"/>
      <c r="G115" s="5"/>
      <c r="H115" s="5"/>
      <c r="I115" s="5"/>
      <c r="J115" s="5"/>
      <c r="K115" s="5"/>
    </row>
    <row r="116" spans="1:11" x14ac:dyDescent="0.2">
      <c r="A116" s="5"/>
      <c r="B116" s="5"/>
      <c r="C116" s="5"/>
      <c r="D116" s="5"/>
      <c r="E116" s="5"/>
      <c r="F116" s="5"/>
      <c r="G116" s="5"/>
      <c r="H116" s="5"/>
      <c r="I116" s="5"/>
      <c r="J116" s="5"/>
      <c r="K116" s="5"/>
    </row>
    <row r="117" spans="1:11" x14ac:dyDescent="0.2">
      <c r="A117" s="5"/>
      <c r="B117" s="5"/>
      <c r="C117" s="5"/>
      <c r="D117" s="5"/>
      <c r="E117" s="5"/>
      <c r="F117" s="5"/>
      <c r="G117" s="5"/>
      <c r="H117" s="5"/>
      <c r="I117" s="5"/>
      <c r="J117" s="5"/>
      <c r="K117" s="5"/>
    </row>
    <row r="118" spans="1:11" x14ac:dyDescent="0.2">
      <c r="A118" s="5"/>
      <c r="B118" s="5"/>
      <c r="C118" s="5"/>
      <c r="D118" s="5"/>
      <c r="E118" s="5"/>
      <c r="F118" s="5"/>
      <c r="G118" s="5"/>
      <c r="H118" s="5"/>
      <c r="I118" s="5"/>
      <c r="J118" s="5"/>
      <c r="K118" s="5"/>
    </row>
    <row r="119" spans="1:11" x14ac:dyDescent="0.2">
      <c r="A119" s="5"/>
      <c r="B119" s="5"/>
      <c r="C119" s="5"/>
      <c r="D119" s="5"/>
      <c r="E119" s="5"/>
      <c r="F119" s="5"/>
      <c r="G119" s="5"/>
      <c r="H119" s="5"/>
      <c r="I119" s="5"/>
      <c r="J119" s="5"/>
      <c r="K119" s="5"/>
    </row>
    <row r="120" spans="1:11" x14ac:dyDescent="0.2">
      <c r="A120" s="5"/>
      <c r="B120" s="5"/>
      <c r="C120" s="5"/>
      <c r="D120" s="5"/>
      <c r="E120" s="5"/>
      <c r="F120" s="5"/>
      <c r="G120" s="5"/>
      <c r="H120" s="5"/>
      <c r="I120" s="5"/>
      <c r="J120" s="5"/>
      <c r="K120" s="5"/>
    </row>
    <row r="121" spans="1:11" x14ac:dyDescent="0.2">
      <c r="A121" s="5"/>
      <c r="B121" s="5"/>
      <c r="C121" s="5"/>
      <c r="D121" s="5"/>
      <c r="E121" s="5"/>
      <c r="F121" s="5"/>
      <c r="G121" s="5"/>
      <c r="H121" s="5"/>
      <c r="I121" s="5"/>
      <c r="J121" s="5"/>
      <c r="K121" s="5"/>
    </row>
  </sheetData>
  <phoneticPr fontId="0" type="noConversion"/>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F23"/>
  <sheetViews>
    <sheetView zoomScaleNormal="100" zoomScaleSheetLayoutView="100" workbookViewId="0">
      <pane xSplit="1" topLeftCell="B1" activePane="topRight" state="frozen"/>
      <selection activeCell="S26" sqref="S26"/>
      <selection pane="topRight"/>
    </sheetView>
  </sheetViews>
  <sheetFormatPr defaultColWidth="8.85546875" defaultRowHeight="12.75" x14ac:dyDescent="0.2"/>
  <cols>
    <col min="1" max="1" width="50.5703125" style="1" customWidth="1"/>
    <col min="2" max="5" width="8.7109375" style="1" customWidth="1"/>
    <col min="6" max="6" width="8.42578125" style="1" customWidth="1"/>
    <col min="7" max="7" width="7.5703125" style="1" customWidth="1"/>
    <col min="8" max="8" width="7.42578125" style="1" customWidth="1"/>
    <col min="9" max="9" width="7" style="1" customWidth="1"/>
    <col min="10" max="17" width="6.28515625" style="1" customWidth="1"/>
    <col min="18" max="20" width="6" style="1" bestFit="1" customWidth="1"/>
    <col min="21" max="24" width="7.42578125" style="1" bestFit="1" customWidth="1"/>
    <col min="25" max="29" width="6.28515625" style="1" customWidth="1"/>
    <col min="30" max="30" width="6" style="1" bestFit="1" customWidth="1"/>
    <col min="31" max="31" width="6.42578125" style="1" customWidth="1"/>
    <col min="32" max="32" width="7.85546875" style="1" customWidth="1"/>
    <col min="33" max="16384" width="8.85546875" style="1"/>
  </cols>
  <sheetData>
    <row r="1" spans="1:32" ht="30" customHeight="1" thickBot="1" x14ac:dyDescent="0.3">
      <c r="A1" s="39" t="s">
        <v>224</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32" ht="27.75" customHeight="1" thickTop="1" x14ac:dyDescent="0.2">
      <c r="A2" s="10" t="s">
        <v>1</v>
      </c>
      <c r="B2" s="21" t="s">
        <v>358</v>
      </c>
      <c r="C2" s="21" t="s">
        <v>355</v>
      </c>
      <c r="D2" s="21" t="s">
        <v>352</v>
      </c>
      <c r="E2" s="21" t="s">
        <v>349</v>
      </c>
      <c r="F2" s="21" t="s">
        <v>345</v>
      </c>
      <c r="G2" s="21" t="s">
        <v>337</v>
      </c>
      <c r="H2" s="21" t="s">
        <v>316</v>
      </c>
      <c r="I2" s="21" t="s">
        <v>282</v>
      </c>
      <c r="J2" s="21" t="s">
        <v>291</v>
      </c>
      <c r="K2" s="21" t="s">
        <v>292</v>
      </c>
      <c r="L2" s="21" t="s">
        <v>293</v>
      </c>
      <c r="M2" s="21" t="s">
        <v>245</v>
      </c>
      <c r="N2" s="21" t="s">
        <v>241</v>
      </c>
      <c r="O2" s="21" t="s">
        <v>239</v>
      </c>
      <c r="P2" s="21" t="s">
        <v>217</v>
      </c>
      <c r="Q2" s="21" t="s">
        <v>208</v>
      </c>
      <c r="R2" s="23" t="s">
        <v>205</v>
      </c>
      <c r="S2" s="23" t="s">
        <v>203</v>
      </c>
      <c r="T2" s="23" t="s">
        <v>192</v>
      </c>
      <c r="U2" s="23" t="s">
        <v>295</v>
      </c>
      <c r="V2" s="21" t="s">
        <v>296</v>
      </c>
      <c r="W2" s="21" t="s">
        <v>297</v>
      </c>
      <c r="X2" s="21" t="s">
        <v>298</v>
      </c>
      <c r="Y2" s="21" t="s">
        <v>166</v>
      </c>
      <c r="Z2" s="21" t="s">
        <v>161</v>
      </c>
      <c r="AA2" s="21" t="s">
        <v>159</v>
      </c>
      <c r="AB2" s="21" t="s">
        <v>153</v>
      </c>
      <c r="AC2" s="21" t="s">
        <v>146</v>
      </c>
      <c r="AD2" s="21" t="s">
        <v>144</v>
      </c>
      <c r="AE2" s="21" t="s">
        <v>139</v>
      </c>
      <c r="AF2" s="21" t="s">
        <v>136</v>
      </c>
    </row>
    <row r="3" spans="1:32" ht="0.7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x14ac:dyDescent="0.2">
      <c r="A4" s="12" t="s">
        <v>255</v>
      </c>
      <c r="B4" s="62">
        <v>2008.64094054001</v>
      </c>
      <c r="C4" s="62">
        <v>1816.9603101299901</v>
      </c>
      <c r="D4" s="62">
        <v>1613.2266495399999</v>
      </c>
      <c r="E4" s="62">
        <v>1547.1102045999999</v>
      </c>
      <c r="F4" s="62">
        <v>1558.3033897999799</v>
      </c>
      <c r="G4" s="62">
        <v>1427.6054300200101</v>
      </c>
      <c r="H4" s="62">
        <v>1465.1612765799998</v>
      </c>
      <c r="I4" s="62">
        <v>1168</v>
      </c>
      <c r="J4" s="62">
        <v>1519</v>
      </c>
      <c r="K4" s="62">
        <v>1301</v>
      </c>
      <c r="L4" s="62">
        <v>1154</v>
      </c>
      <c r="M4" s="62">
        <v>1060</v>
      </c>
      <c r="N4" s="62">
        <v>1093</v>
      </c>
      <c r="O4" s="62">
        <v>1039</v>
      </c>
      <c r="P4" s="62">
        <v>805</v>
      </c>
      <c r="Q4" s="62">
        <v>846</v>
      </c>
      <c r="R4" s="62">
        <v>889</v>
      </c>
      <c r="S4" s="62">
        <v>836</v>
      </c>
      <c r="T4" s="62">
        <v>747</v>
      </c>
      <c r="U4" s="62">
        <v>705</v>
      </c>
      <c r="V4" s="62">
        <v>738</v>
      </c>
      <c r="W4" s="62">
        <v>709</v>
      </c>
      <c r="X4" s="62">
        <v>645</v>
      </c>
      <c r="Y4" s="62">
        <v>632</v>
      </c>
      <c r="Z4" s="62">
        <v>693</v>
      </c>
      <c r="AA4" s="62">
        <v>687</v>
      </c>
      <c r="AB4" s="62">
        <v>628</v>
      </c>
      <c r="AC4" s="62">
        <v>649</v>
      </c>
      <c r="AD4" s="62">
        <v>676</v>
      </c>
      <c r="AE4" s="62">
        <v>654.69898910000302</v>
      </c>
      <c r="AF4" s="62">
        <v>576.005815399997</v>
      </c>
    </row>
    <row r="5" spans="1:32" x14ac:dyDescent="0.2">
      <c r="A5" s="48" t="s">
        <v>256</v>
      </c>
      <c r="B5" s="81">
        <v>383.35352784999901</v>
      </c>
      <c r="C5" s="81">
        <v>415.62136711000301</v>
      </c>
      <c r="D5" s="81">
        <v>444.89518987000099</v>
      </c>
      <c r="E5" s="81">
        <v>343.13935828999701</v>
      </c>
      <c r="F5" s="81">
        <v>480.570386669995</v>
      </c>
      <c r="G5" s="81">
        <v>458.25574220000306</v>
      </c>
      <c r="H5" s="81">
        <v>559.519034279999</v>
      </c>
      <c r="I5" s="81">
        <v>481</v>
      </c>
      <c r="J5" s="81">
        <v>499</v>
      </c>
      <c r="K5" s="81">
        <v>378</v>
      </c>
      <c r="L5" s="81">
        <v>438</v>
      </c>
      <c r="M5" s="81">
        <v>359</v>
      </c>
      <c r="N5" s="81">
        <v>423</v>
      </c>
      <c r="O5" s="81">
        <v>411</v>
      </c>
      <c r="P5" s="81">
        <v>384</v>
      </c>
      <c r="Q5" s="81">
        <v>332</v>
      </c>
      <c r="R5" s="81">
        <v>380</v>
      </c>
      <c r="S5" s="81">
        <v>407</v>
      </c>
      <c r="T5" s="81">
        <v>294</v>
      </c>
      <c r="U5" s="81">
        <v>311</v>
      </c>
      <c r="V5" s="81">
        <v>315</v>
      </c>
      <c r="W5" s="81">
        <v>372</v>
      </c>
      <c r="X5" s="81">
        <v>316</v>
      </c>
      <c r="Y5" s="81">
        <v>305</v>
      </c>
      <c r="Z5" s="81">
        <v>369</v>
      </c>
      <c r="AA5" s="81">
        <v>295</v>
      </c>
      <c r="AB5" s="81">
        <v>293</v>
      </c>
      <c r="AC5" s="81">
        <v>262</v>
      </c>
      <c r="AD5" s="81">
        <v>269</v>
      </c>
      <c r="AE5" s="81">
        <v>273.89303282999799</v>
      </c>
      <c r="AF5" s="81">
        <v>263.12933827000001</v>
      </c>
    </row>
    <row r="6" spans="1:32" x14ac:dyDescent="0.2">
      <c r="A6" s="48" t="s">
        <v>13</v>
      </c>
      <c r="B6" s="81">
        <v>19.823750649999599</v>
      </c>
      <c r="C6" s="81">
        <v>38.256758549999496</v>
      </c>
      <c r="D6" s="81">
        <v>56.844194450000899</v>
      </c>
      <c r="E6" s="81">
        <v>66.875079040001395</v>
      </c>
      <c r="F6" s="81">
        <v>60.206148250003196</v>
      </c>
      <c r="G6" s="81">
        <v>102.58446552999901</v>
      </c>
      <c r="H6" s="81">
        <v>67.055880219999196</v>
      </c>
      <c r="I6" s="81">
        <v>46</v>
      </c>
      <c r="J6" s="81">
        <v>57</v>
      </c>
      <c r="K6" s="81">
        <v>52</v>
      </c>
      <c r="L6" s="81">
        <v>67</v>
      </c>
      <c r="M6" s="81">
        <v>100</v>
      </c>
      <c r="N6" s="81">
        <v>88</v>
      </c>
      <c r="O6" s="81">
        <v>6</v>
      </c>
      <c r="P6" s="81">
        <v>43</v>
      </c>
      <c r="Q6" s="81">
        <v>66</v>
      </c>
      <c r="R6" s="81">
        <v>46</v>
      </c>
      <c r="S6" s="81">
        <v>46</v>
      </c>
      <c r="T6" s="81">
        <v>31</v>
      </c>
      <c r="U6" s="81">
        <v>68</v>
      </c>
      <c r="V6" s="81">
        <v>46</v>
      </c>
      <c r="W6" s="81">
        <v>37</v>
      </c>
      <c r="X6" s="81">
        <v>60</v>
      </c>
      <c r="Y6" s="81">
        <v>62</v>
      </c>
      <c r="Z6" s="81">
        <v>61</v>
      </c>
      <c r="AA6" s="81">
        <v>54</v>
      </c>
      <c r="AB6" s="81">
        <v>42</v>
      </c>
      <c r="AC6" s="81">
        <v>50</v>
      </c>
      <c r="AD6" s="81">
        <v>47</v>
      </c>
      <c r="AE6" s="81">
        <v>36.295729889999706</v>
      </c>
      <c r="AF6" s="81">
        <v>56.743839110000202</v>
      </c>
    </row>
    <row r="7" spans="1:32" s="2" customFormat="1" x14ac:dyDescent="0.2">
      <c r="A7" s="13" t="s">
        <v>278</v>
      </c>
      <c r="B7" s="53">
        <v>2411.8182190399898</v>
      </c>
      <c r="C7" s="53">
        <v>2270.83843579002</v>
      </c>
      <c r="D7" s="53">
        <v>2114.9660338599897</v>
      </c>
      <c r="E7" s="53">
        <v>1957.12464192994</v>
      </c>
      <c r="F7" s="53">
        <v>2099.0799247200403</v>
      </c>
      <c r="G7" s="53">
        <v>1988.4456377499901</v>
      </c>
      <c r="H7" s="53">
        <v>2091.73619108</v>
      </c>
      <c r="I7" s="53">
        <v>1695</v>
      </c>
      <c r="J7" s="53">
        <v>2075</v>
      </c>
      <c r="K7" s="53">
        <v>1731</v>
      </c>
      <c r="L7" s="53">
        <v>1659</v>
      </c>
      <c r="M7" s="53">
        <v>1520</v>
      </c>
      <c r="N7" s="53">
        <v>1603</v>
      </c>
      <c r="O7" s="53">
        <v>1456</v>
      </c>
      <c r="P7" s="53">
        <v>1233</v>
      </c>
      <c r="Q7" s="53">
        <v>1243</v>
      </c>
      <c r="R7" s="53">
        <v>1315</v>
      </c>
      <c r="S7" s="53">
        <v>1288</v>
      </c>
      <c r="T7" s="53">
        <v>1072</v>
      </c>
      <c r="U7" s="53">
        <v>1084</v>
      </c>
      <c r="V7" s="53">
        <v>1100</v>
      </c>
      <c r="W7" s="53">
        <v>1118</v>
      </c>
      <c r="X7" s="53">
        <v>1021</v>
      </c>
      <c r="Y7" s="53">
        <v>999</v>
      </c>
      <c r="Z7" s="53">
        <v>1124</v>
      </c>
      <c r="AA7" s="53">
        <v>1036</v>
      </c>
      <c r="AB7" s="53">
        <v>963</v>
      </c>
      <c r="AC7" s="53">
        <v>961</v>
      </c>
      <c r="AD7" s="53">
        <v>993</v>
      </c>
      <c r="AE7" s="53">
        <v>964.88775182001098</v>
      </c>
      <c r="AF7" s="53">
        <v>895.878992780001</v>
      </c>
    </row>
    <row r="8" spans="1:32" x14ac:dyDescent="0.2">
      <c r="A8" s="48" t="s">
        <v>5</v>
      </c>
      <c r="B8" s="81">
        <v>-11.787197359999999</v>
      </c>
      <c r="C8" s="81">
        <v>-43.691053359999998</v>
      </c>
      <c r="D8" s="81">
        <v>-91.289570589999997</v>
      </c>
      <c r="E8" s="81">
        <v>-56.610087759999999</v>
      </c>
      <c r="F8" s="81">
        <v>-24.107412670000098</v>
      </c>
      <c r="G8" s="81">
        <v>-32.100266260000005</v>
      </c>
      <c r="H8" s="81">
        <v>-37.27054322</v>
      </c>
      <c r="I8" s="81">
        <v>-45</v>
      </c>
      <c r="J8" s="81">
        <v>-28</v>
      </c>
      <c r="K8" s="81">
        <v>-38</v>
      </c>
      <c r="L8" s="81">
        <v>-58</v>
      </c>
      <c r="M8" s="81">
        <v>-54</v>
      </c>
      <c r="N8" s="81">
        <v>-18</v>
      </c>
      <c r="O8" s="81">
        <v>-22</v>
      </c>
      <c r="P8" s="81">
        <v>-43</v>
      </c>
      <c r="Q8" s="81">
        <v>-47</v>
      </c>
      <c r="R8" s="81">
        <v>-9</v>
      </c>
      <c r="S8" s="81">
        <v>-25</v>
      </c>
      <c r="T8" s="81">
        <v>-25</v>
      </c>
      <c r="U8" s="81">
        <v>-40</v>
      </c>
      <c r="V8" s="81">
        <v>-12</v>
      </c>
      <c r="W8" s="81">
        <v>-28</v>
      </c>
      <c r="X8" s="81">
        <v>-24</v>
      </c>
      <c r="Y8" s="81">
        <v>-45</v>
      </c>
      <c r="Z8" s="81">
        <v>-34</v>
      </c>
      <c r="AA8" s="81">
        <v>-29</v>
      </c>
      <c r="AB8" s="81">
        <v>-24</v>
      </c>
      <c r="AC8" s="81">
        <v>-53</v>
      </c>
      <c r="AD8" s="81">
        <v>-14</v>
      </c>
      <c r="AE8" s="81">
        <v>-28.109813739999801</v>
      </c>
      <c r="AF8" s="81">
        <v>-29.4362645600002</v>
      </c>
    </row>
    <row r="9" spans="1:32" s="2" customFormat="1" x14ac:dyDescent="0.2">
      <c r="A9" s="13" t="s">
        <v>194</v>
      </c>
      <c r="B9" s="70" t="s">
        <v>8</v>
      </c>
      <c r="C9" s="70" t="s">
        <v>8</v>
      </c>
      <c r="D9" s="70" t="s">
        <v>8</v>
      </c>
      <c r="E9" s="70" t="s">
        <v>8</v>
      </c>
      <c r="F9" s="70" t="s">
        <v>8</v>
      </c>
      <c r="G9" s="70" t="s">
        <v>8</v>
      </c>
      <c r="H9" s="70" t="s">
        <v>8</v>
      </c>
      <c r="I9" s="70" t="s">
        <v>8</v>
      </c>
      <c r="J9" s="70" t="s">
        <v>8</v>
      </c>
      <c r="K9" s="70" t="s">
        <v>8</v>
      </c>
      <c r="L9" s="70" t="s">
        <v>8</v>
      </c>
      <c r="M9" s="70" t="s">
        <v>8</v>
      </c>
      <c r="N9" s="70" t="s">
        <v>8</v>
      </c>
      <c r="O9" s="70" t="s">
        <v>8</v>
      </c>
      <c r="P9" s="70" t="s">
        <v>8</v>
      </c>
      <c r="Q9" s="70" t="s">
        <v>8</v>
      </c>
      <c r="R9" s="70" t="s">
        <v>8</v>
      </c>
      <c r="S9" s="70" t="s">
        <v>8</v>
      </c>
      <c r="T9" s="70" t="s">
        <v>8</v>
      </c>
      <c r="U9" s="70" t="s">
        <v>8</v>
      </c>
      <c r="V9" s="70" t="s">
        <v>8</v>
      </c>
      <c r="W9" s="70" t="s">
        <v>8</v>
      </c>
      <c r="X9" s="70" t="s">
        <v>8</v>
      </c>
      <c r="Y9" s="14">
        <v>954</v>
      </c>
      <c r="Z9" s="14">
        <v>1089</v>
      </c>
      <c r="AA9" s="14">
        <v>1008</v>
      </c>
      <c r="AB9" s="14">
        <v>939</v>
      </c>
      <c r="AC9" s="14">
        <v>908</v>
      </c>
      <c r="AD9" s="14">
        <v>979</v>
      </c>
      <c r="AE9" s="70">
        <v>937</v>
      </c>
      <c r="AF9" s="70">
        <v>866</v>
      </c>
    </row>
    <row r="10" spans="1:32" ht="18.75" customHeight="1" x14ac:dyDescent="0.2">
      <c r="A10" s="48" t="s">
        <v>99</v>
      </c>
      <c r="B10" s="56" t="s">
        <v>8</v>
      </c>
      <c r="C10" s="56" t="s">
        <v>8</v>
      </c>
      <c r="D10" s="56" t="s">
        <v>8</v>
      </c>
      <c r="E10" s="56" t="s">
        <v>8</v>
      </c>
      <c r="F10" s="56" t="s">
        <v>8</v>
      </c>
      <c r="G10" s="56" t="s">
        <v>8</v>
      </c>
      <c r="H10" s="56" t="s">
        <v>8</v>
      </c>
      <c r="I10" s="56" t="s">
        <v>8</v>
      </c>
      <c r="J10" s="56" t="s">
        <v>8</v>
      </c>
      <c r="K10" s="56" t="s">
        <v>8</v>
      </c>
      <c r="L10" s="56" t="s">
        <v>8</v>
      </c>
      <c r="M10" s="56" t="s">
        <v>8</v>
      </c>
      <c r="N10" s="56" t="s">
        <v>8</v>
      </c>
      <c r="O10" s="56" t="s">
        <v>8</v>
      </c>
      <c r="P10" s="56" t="s">
        <v>8</v>
      </c>
      <c r="Q10" s="56" t="s">
        <v>8</v>
      </c>
      <c r="R10" s="56" t="s">
        <v>8</v>
      </c>
      <c r="S10" s="56" t="s">
        <v>8</v>
      </c>
      <c r="T10" s="56" t="s">
        <v>8</v>
      </c>
      <c r="U10" s="56" t="s">
        <v>8</v>
      </c>
      <c r="V10" s="56" t="s">
        <v>8</v>
      </c>
      <c r="W10" s="56" t="s">
        <v>8</v>
      </c>
      <c r="X10" s="56" t="s">
        <v>8</v>
      </c>
      <c r="Y10" s="56" t="s">
        <v>8</v>
      </c>
      <c r="Z10" s="56">
        <v>55</v>
      </c>
      <c r="AA10" s="56">
        <v>53</v>
      </c>
      <c r="AB10" s="56">
        <v>68</v>
      </c>
      <c r="AC10" s="56" t="s">
        <v>8</v>
      </c>
      <c r="AD10" s="81">
        <v>87</v>
      </c>
      <c r="AE10" s="56">
        <v>126</v>
      </c>
      <c r="AF10" s="56">
        <v>148</v>
      </c>
    </row>
    <row r="11" spans="1:32" ht="17.25" customHeight="1" x14ac:dyDescent="0.2">
      <c r="A11" s="13" t="s">
        <v>7</v>
      </c>
      <c r="B11" s="70" t="s">
        <v>8</v>
      </c>
      <c r="C11" s="70" t="s">
        <v>8</v>
      </c>
      <c r="D11" s="70" t="s">
        <v>8</v>
      </c>
      <c r="E11" s="70" t="s">
        <v>8</v>
      </c>
      <c r="F11" s="70" t="s">
        <v>8</v>
      </c>
      <c r="G11" s="70" t="s">
        <v>8</v>
      </c>
      <c r="H11" s="70" t="s">
        <v>8</v>
      </c>
      <c r="I11" s="70" t="s">
        <v>8</v>
      </c>
      <c r="J11" s="70" t="s">
        <v>8</v>
      </c>
      <c r="K11" s="70" t="s">
        <v>8</v>
      </c>
      <c r="L11" s="70" t="s">
        <v>8</v>
      </c>
      <c r="M11" s="70" t="s">
        <v>8</v>
      </c>
      <c r="N11" s="70" t="s">
        <v>8</v>
      </c>
      <c r="O11" s="70" t="s">
        <v>8</v>
      </c>
      <c r="P11" s="70" t="s">
        <v>8</v>
      </c>
      <c r="Q11" s="70" t="s">
        <v>8</v>
      </c>
      <c r="R11" s="70" t="s">
        <v>8</v>
      </c>
      <c r="S11" s="70" t="s">
        <v>8</v>
      </c>
      <c r="T11" s="70" t="s">
        <v>8</v>
      </c>
      <c r="U11" s="70" t="s">
        <v>8</v>
      </c>
      <c r="V11" s="70" t="s">
        <v>8</v>
      </c>
      <c r="W11" s="70" t="s">
        <v>8</v>
      </c>
      <c r="X11" s="14" t="s">
        <v>8</v>
      </c>
      <c r="Y11" s="14">
        <v>954</v>
      </c>
      <c r="Z11" s="14">
        <v>1144</v>
      </c>
      <c r="AA11" s="14">
        <v>1061</v>
      </c>
      <c r="AB11" s="14">
        <v>1007</v>
      </c>
      <c r="AC11" s="14">
        <v>908</v>
      </c>
      <c r="AD11" s="14">
        <v>1065</v>
      </c>
      <c r="AE11" s="70">
        <v>1063</v>
      </c>
      <c r="AF11" s="70">
        <v>1014</v>
      </c>
    </row>
    <row r="12" spans="1:32" ht="12.75" customHeight="1" x14ac:dyDescent="0.2">
      <c r="A12" s="48" t="s">
        <v>325</v>
      </c>
      <c r="B12" s="56" t="s">
        <v>8</v>
      </c>
      <c r="C12" s="56" t="s">
        <v>8</v>
      </c>
      <c r="D12" s="56" t="s">
        <v>8</v>
      </c>
      <c r="E12" s="56" t="s">
        <v>8</v>
      </c>
      <c r="F12" s="56" t="s">
        <v>8</v>
      </c>
      <c r="G12" s="56" t="s">
        <v>8</v>
      </c>
      <c r="H12" s="56">
        <v>299.661</v>
      </c>
      <c r="I12" s="56" t="s">
        <v>8</v>
      </c>
      <c r="J12" s="56" t="s">
        <v>8</v>
      </c>
      <c r="K12" s="56" t="s">
        <v>8</v>
      </c>
      <c r="L12" s="56" t="s">
        <v>8</v>
      </c>
      <c r="M12" s="56" t="s">
        <v>8</v>
      </c>
      <c r="N12" s="56" t="s">
        <v>8</v>
      </c>
      <c r="O12" s="56" t="s">
        <v>8</v>
      </c>
      <c r="P12" s="56" t="s">
        <v>8</v>
      </c>
      <c r="Q12" s="56" t="s">
        <v>8</v>
      </c>
      <c r="R12" s="56" t="s">
        <v>8</v>
      </c>
      <c r="S12" s="56" t="s">
        <v>8</v>
      </c>
      <c r="T12" s="56" t="s">
        <v>8</v>
      </c>
      <c r="U12" s="56" t="s">
        <v>8</v>
      </c>
      <c r="V12" s="56" t="s">
        <v>8</v>
      </c>
      <c r="W12" s="56" t="s">
        <v>8</v>
      </c>
      <c r="X12" s="56" t="s">
        <v>8</v>
      </c>
      <c r="Y12" s="56" t="s">
        <v>8</v>
      </c>
      <c r="Z12" s="56" t="s">
        <v>8</v>
      </c>
      <c r="AA12" s="56" t="s">
        <v>8</v>
      </c>
      <c r="AB12" s="56" t="s">
        <v>8</v>
      </c>
      <c r="AC12" s="56" t="s">
        <v>8</v>
      </c>
      <c r="AD12" s="56" t="s">
        <v>8</v>
      </c>
      <c r="AE12" s="56" t="s">
        <v>8</v>
      </c>
      <c r="AF12" s="56" t="s">
        <v>8</v>
      </c>
    </row>
    <row r="13" spans="1:32" ht="12.75" customHeight="1" x14ac:dyDescent="0.2">
      <c r="A13" s="48" t="s">
        <v>246</v>
      </c>
      <c r="B13" s="56" t="s">
        <v>8</v>
      </c>
      <c r="C13" s="56" t="s">
        <v>8</v>
      </c>
      <c r="D13" s="56" t="s">
        <v>8</v>
      </c>
      <c r="E13" s="56" t="s">
        <v>8</v>
      </c>
      <c r="F13" s="56" t="s">
        <v>8</v>
      </c>
      <c r="G13" s="56" t="s">
        <v>8</v>
      </c>
      <c r="H13" s="56" t="s">
        <v>8</v>
      </c>
      <c r="I13" s="56" t="s">
        <v>8</v>
      </c>
      <c r="J13" s="56" t="s">
        <v>8</v>
      </c>
      <c r="K13" s="56" t="s">
        <v>8</v>
      </c>
      <c r="L13" s="56" t="s">
        <v>8</v>
      </c>
      <c r="M13" s="56">
        <v>-367</v>
      </c>
      <c r="N13" s="56" t="s">
        <v>8</v>
      </c>
      <c r="O13" s="56" t="s">
        <v>8</v>
      </c>
      <c r="P13" s="56" t="s">
        <v>8</v>
      </c>
      <c r="Q13" s="56" t="s">
        <v>8</v>
      </c>
      <c r="R13" s="56" t="s">
        <v>8</v>
      </c>
      <c r="S13" s="56" t="s">
        <v>8</v>
      </c>
      <c r="T13" s="56" t="s">
        <v>8</v>
      </c>
      <c r="U13" s="56" t="s">
        <v>8</v>
      </c>
      <c r="V13" s="56" t="s">
        <v>8</v>
      </c>
      <c r="W13" s="56" t="s">
        <v>8</v>
      </c>
      <c r="X13" s="56" t="s">
        <v>8</v>
      </c>
      <c r="Y13" s="56" t="s">
        <v>8</v>
      </c>
      <c r="Z13" s="56" t="s">
        <v>8</v>
      </c>
      <c r="AA13" s="56" t="s">
        <v>8</v>
      </c>
      <c r="AB13" s="56" t="s">
        <v>8</v>
      </c>
      <c r="AC13" s="56" t="s">
        <v>8</v>
      </c>
      <c r="AD13" s="56" t="s">
        <v>8</v>
      </c>
      <c r="AE13" s="56" t="s">
        <v>8</v>
      </c>
      <c r="AF13" s="56" t="s">
        <v>8</v>
      </c>
    </row>
    <row r="14" spans="1:32" ht="19.5" customHeight="1" x14ac:dyDescent="0.2">
      <c r="A14" s="48" t="s">
        <v>191</v>
      </c>
      <c r="B14" s="56" t="s">
        <v>8</v>
      </c>
      <c r="C14" s="56" t="s">
        <v>8</v>
      </c>
      <c r="D14" s="56" t="s">
        <v>8</v>
      </c>
      <c r="E14" s="56" t="s">
        <v>8</v>
      </c>
      <c r="F14" s="56" t="s">
        <v>8</v>
      </c>
      <c r="G14" s="56" t="s">
        <v>8</v>
      </c>
      <c r="H14" s="56" t="s">
        <v>8</v>
      </c>
      <c r="I14" s="56" t="s">
        <v>8</v>
      </c>
      <c r="J14" s="56" t="s">
        <v>8</v>
      </c>
      <c r="K14" s="56" t="s">
        <v>8</v>
      </c>
      <c r="L14" s="56" t="s">
        <v>8</v>
      </c>
      <c r="M14" s="56" t="s">
        <v>8</v>
      </c>
      <c r="N14" s="56" t="s">
        <v>8</v>
      </c>
      <c r="O14" s="56" t="s">
        <v>8</v>
      </c>
      <c r="P14" s="56" t="s">
        <v>8</v>
      </c>
      <c r="Q14" s="56" t="s">
        <v>8</v>
      </c>
      <c r="R14" s="56" t="s">
        <v>8</v>
      </c>
      <c r="S14" s="56" t="s">
        <v>8</v>
      </c>
      <c r="T14" s="56" t="s">
        <v>8</v>
      </c>
      <c r="U14" s="56">
        <v>69</v>
      </c>
      <c r="V14" s="56" t="s">
        <v>8</v>
      </c>
      <c r="W14" s="56" t="s">
        <v>8</v>
      </c>
      <c r="X14" s="56" t="s">
        <v>8</v>
      </c>
      <c r="Y14" s="56" t="s">
        <v>8</v>
      </c>
      <c r="Z14" s="56" t="s">
        <v>8</v>
      </c>
      <c r="AA14" s="56" t="s">
        <v>8</v>
      </c>
      <c r="AB14" s="56" t="s">
        <v>8</v>
      </c>
      <c r="AC14" s="56" t="s">
        <v>8</v>
      </c>
      <c r="AD14" s="56" t="s">
        <v>8</v>
      </c>
      <c r="AE14" s="56" t="s">
        <v>8</v>
      </c>
      <c r="AF14" s="56" t="s">
        <v>8</v>
      </c>
    </row>
    <row r="15" spans="1:32" ht="19.5" customHeight="1" x14ac:dyDescent="0.2">
      <c r="A15" s="48" t="s">
        <v>141</v>
      </c>
      <c r="B15" s="56" t="s">
        <v>8</v>
      </c>
      <c r="C15" s="56" t="s">
        <v>8</v>
      </c>
      <c r="D15" s="56" t="s">
        <v>8</v>
      </c>
      <c r="E15" s="56" t="s">
        <v>8</v>
      </c>
      <c r="F15" s="56" t="s">
        <v>8</v>
      </c>
      <c r="G15" s="56" t="s">
        <v>8</v>
      </c>
      <c r="H15" s="56" t="s">
        <v>8</v>
      </c>
      <c r="I15" s="56" t="s">
        <v>8</v>
      </c>
      <c r="J15" s="56" t="s">
        <v>8</v>
      </c>
      <c r="K15" s="56" t="s">
        <v>8</v>
      </c>
      <c r="L15" s="56" t="s">
        <v>8</v>
      </c>
      <c r="M15" s="56" t="s">
        <v>8</v>
      </c>
      <c r="N15" s="56" t="s">
        <v>8</v>
      </c>
      <c r="O15" s="56" t="s">
        <v>8</v>
      </c>
      <c r="P15" s="56" t="s">
        <v>8</v>
      </c>
      <c r="Q15" s="56" t="s">
        <v>8</v>
      </c>
      <c r="R15" s="56" t="s">
        <v>8</v>
      </c>
      <c r="S15" s="56" t="s">
        <v>8</v>
      </c>
      <c r="T15" s="56" t="s">
        <v>8</v>
      </c>
      <c r="U15" s="56" t="s">
        <v>8</v>
      </c>
      <c r="V15" s="56" t="s">
        <v>8</v>
      </c>
      <c r="W15" s="56" t="s">
        <v>8</v>
      </c>
      <c r="X15" s="56" t="s">
        <v>8</v>
      </c>
      <c r="Y15" s="56" t="s">
        <v>8</v>
      </c>
      <c r="Z15" s="56" t="s">
        <v>8</v>
      </c>
      <c r="AA15" s="56" t="s">
        <v>8</v>
      </c>
      <c r="AB15" s="56" t="s">
        <v>8</v>
      </c>
      <c r="AC15" s="56" t="s">
        <v>8</v>
      </c>
      <c r="AD15" s="56" t="s">
        <v>8</v>
      </c>
      <c r="AE15" s="56">
        <v>-42</v>
      </c>
      <c r="AF15" s="56" t="s">
        <v>8</v>
      </c>
    </row>
    <row r="16" spans="1:32" x14ac:dyDescent="0.2">
      <c r="A16" s="48" t="s">
        <v>115</v>
      </c>
      <c r="B16" s="56" t="s">
        <v>8</v>
      </c>
      <c r="C16" s="56" t="s">
        <v>8</v>
      </c>
      <c r="D16" s="56" t="s">
        <v>8</v>
      </c>
      <c r="E16" s="56" t="s">
        <v>8</v>
      </c>
      <c r="F16" s="56" t="s">
        <v>8</v>
      </c>
      <c r="G16" s="56" t="s">
        <v>8</v>
      </c>
      <c r="H16" s="56" t="s">
        <v>8</v>
      </c>
      <c r="I16" s="56" t="s">
        <v>8</v>
      </c>
      <c r="J16" s="56" t="s">
        <v>8</v>
      </c>
      <c r="K16" s="56" t="s">
        <v>8</v>
      </c>
      <c r="L16" s="56" t="s">
        <v>8</v>
      </c>
      <c r="M16" s="56" t="s">
        <v>8</v>
      </c>
      <c r="N16" s="56" t="s">
        <v>8</v>
      </c>
      <c r="O16" s="56" t="s">
        <v>8</v>
      </c>
      <c r="P16" s="56" t="s">
        <v>8</v>
      </c>
      <c r="Q16" s="56" t="s">
        <v>8</v>
      </c>
      <c r="R16" s="56" t="s">
        <v>8</v>
      </c>
      <c r="S16" s="56" t="s">
        <v>8</v>
      </c>
      <c r="T16" s="56" t="s">
        <v>8</v>
      </c>
      <c r="U16" s="56" t="s">
        <v>8</v>
      </c>
      <c r="V16" s="56" t="s">
        <v>8</v>
      </c>
      <c r="W16" s="56" t="s">
        <v>8</v>
      </c>
      <c r="X16" s="56">
        <v>107</v>
      </c>
      <c r="Y16" s="56" t="s">
        <v>8</v>
      </c>
      <c r="Z16" s="56" t="s">
        <v>8</v>
      </c>
      <c r="AA16" s="56" t="s">
        <v>8</v>
      </c>
      <c r="AB16" s="56" t="s">
        <v>8</v>
      </c>
      <c r="AC16" s="56" t="s">
        <v>8</v>
      </c>
      <c r="AD16" s="56" t="s">
        <v>8</v>
      </c>
      <c r="AE16" s="56" t="s">
        <v>8</v>
      </c>
      <c r="AF16" s="56" t="s">
        <v>8</v>
      </c>
    </row>
    <row r="17" spans="1:32" ht="12.75" customHeight="1" x14ac:dyDescent="0.2">
      <c r="A17" s="48" t="s">
        <v>154</v>
      </c>
      <c r="B17" s="56" t="s">
        <v>8</v>
      </c>
      <c r="C17" s="56" t="s">
        <v>8</v>
      </c>
      <c r="D17" s="56" t="s">
        <v>8</v>
      </c>
      <c r="E17" s="56" t="s">
        <v>8</v>
      </c>
      <c r="F17" s="56" t="s">
        <v>8</v>
      </c>
      <c r="G17" s="56" t="s">
        <v>8</v>
      </c>
      <c r="H17" s="56" t="s">
        <v>8</v>
      </c>
      <c r="I17" s="56" t="s">
        <v>8</v>
      </c>
      <c r="J17" s="56" t="s">
        <v>8</v>
      </c>
      <c r="K17" s="56" t="s">
        <v>8</v>
      </c>
      <c r="L17" s="56" t="s">
        <v>8</v>
      </c>
      <c r="M17" s="56" t="s">
        <v>8</v>
      </c>
      <c r="N17" s="56" t="s">
        <v>8</v>
      </c>
      <c r="O17" s="56" t="s">
        <v>8</v>
      </c>
      <c r="P17" s="56" t="s">
        <v>8</v>
      </c>
      <c r="Q17" s="56" t="s">
        <v>8</v>
      </c>
      <c r="R17" s="56" t="s">
        <v>8</v>
      </c>
      <c r="S17" s="56" t="s">
        <v>8</v>
      </c>
      <c r="T17" s="56" t="s">
        <v>8</v>
      </c>
      <c r="U17" s="56">
        <v>66</v>
      </c>
      <c r="V17" s="56" t="s">
        <v>8</v>
      </c>
      <c r="W17" s="56" t="s">
        <v>8</v>
      </c>
      <c r="X17" s="56">
        <v>131</v>
      </c>
      <c r="Y17" s="56" t="s">
        <v>8</v>
      </c>
      <c r="Z17" s="56">
        <v>648</v>
      </c>
      <c r="AA17" s="56" t="s">
        <v>8</v>
      </c>
      <c r="AB17" s="56">
        <v>560</v>
      </c>
      <c r="AC17" s="56" t="s">
        <v>8</v>
      </c>
      <c r="AD17" s="56" t="s">
        <v>8</v>
      </c>
      <c r="AE17" s="56" t="s">
        <v>8</v>
      </c>
      <c r="AF17" s="56" t="s">
        <v>8</v>
      </c>
    </row>
    <row r="18" spans="1:32" ht="12.75" customHeight="1" x14ac:dyDescent="0.2">
      <c r="A18" s="48" t="s">
        <v>158</v>
      </c>
      <c r="B18" s="56" t="s">
        <v>8</v>
      </c>
      <c r="C18" s="56" t="s">
        <v>8</v>
      </c>
      <c r="D18" s="56" t="s">
        <v>8</v>
      </c>
      <c r="E18" s="56" t="s">
        <v>8</v>
      </c>
      <c r="F18" s="56" t="s">
        <v>8</v>
      </c>
      <c r="G18" s="56" t="s">
        <v>8</v>
      </c>
      <c r="H18" s="56" t="s">
        <v>8</v>
      </c>
      <c r="I18" s="56" t="s">
        <v>8</v>
      </c>
      <c r="J18" s="56" t="s">
        <v>8</v>
      </c>
      <c r="K18" s="56" t="s">
        <v>8</v>
      </c>
      <c r="L18" s="56" t="s">
        <v>8</v>
      </c>
      <c r="M18" s="56" t="s">
        <v>8</v>
      </c>
      <c r="N18" s="56" t="s">
        <v>8</v>
      </c>
      <c r="O18" s="56" t="s">
        <v>8</v>
      </c>
      <c r="P18" s="56" t="s">
        <v>8</v>
      </c>
      <c r="Q18" s="56" t="s">
        <v>8</v>
      </c>
      <c r="R18" s="56" t="s">
        <v>8</v>
      </c>
      <c r="S18" s="56" t="s">
        <v>8</v>
      </c>
      <c r="T18" s="56" t="s">
        <v>8</v>
      </c>
      <c r="U18" s="56" t="s">
        <v>8</v>
      </c>
      <c r="V18" s="56" t="s">
        <v>8</v>
      </c>
      <c r="W18" s="56" t="s">
        <v>8</v>
      </c>
      <c r="X18" s="56" t="s">
        <v>8</v>
      </c>
      <c r="Y18" s="56" t="s">
        <v>8</v>
      </c>
      <c r="Z18" s="56" t="s">
        <v>8</v>
      </c>
      <c r="AA18" s="56" t="s">
        <v>8</v>
      </c>
      <c r="AB18" s="56">
        <v>145</v>
      </c>
      <c r="AC18" s="56" t="s">
        <v>8</v>
      </c>
      <c r="AD18" s="56" t="s">
        <v>8</v>
      </c>
      <c r="AE18" s="56" t="s">
        <v>8</v>
      </c>
      <c r="AF18" s="56" t="s">
        <v>8</v>
      </c>
    </row>
    <row r="19" spans="1:32" ht="15" customHeight="1" x14ac:dyDescent="0.2">
      <c r="A19" s="48" t="s">
        <v>162</v>
      </c>
      <c r="B19" s="56" t="s">
        <v>8</v>
      </c>
      <c r="C19" s="56" t="s">
        <v>8</v>
      </c>
      <c r="D19" s="56" t="s">
        <v>8</v>
      </c>
      <c r="E19" s="56" t="s">
        <v>8</v>
      </c>
      <c r="F19" s="56" t="s">
        <v>8</v>
      </c>
      <c r="G19" s="56" t="s">
        <v>8</v>
      </c>
      <c r="H19" s="56" t="s">
        <v>8</v>
      </c>
      <c r="I19" s="56" t="s">
        <v>8</v>
      </c>
      <c r="J19" s="56" t="s">
        <v>8</v>
      </c>
      <c r="K19" s="56" t="s">
        <v>8</v>
      </c>
      <c r="L19" s="56" t="s">
        <v>8</v>
      </c>
      <c r="M19" s="56" t="s">
        <v>8</v>
      </c>
      <c r="N19" s="56" t="s">
        <v>8</v>
      </c>
      <c r="O19" s="56" t="s">
        <v>8</v>
      </c>
      <c r="P19" s="56" t="s">
        <v>8</v>
      </c>
      <c r="Q19" s="56" t="s">
        <v>8</v>
      </c>
      <c r="R19" s="56" t="s">
        <v>8</v>
      </c>
      <c r="S19" s="56" t="s">
        <v>8</v>
      </c>
      <c r="T19" s="56" t="s">
        <v>8</v>
      </c>
      <c r="U19" s="56" t="s">
        <v>8</v>
      </c>
      <c r="V19" s="56" t="s">
        <v>8</v>
      </c>
      <c r="W19" s="56" t="s">
        <v>8</v>
      </c>
      <c r="X19" s="56" t="s">
        <v>8</v>
      </c>
      <c r="Y19" s="56" t="s">
        <v>8</v>
      </c>
      <c r="Z19" s="56">
        <v>902</v>
      </c>
      <c r="AA19" s="56" t="s">
        <v>8</v>
      </c>
      <c r="AB19" s="56" t="s">
        <v>8</v>
      </c>
      <c r="AC19" s="56" t="s">
        <v>8</v>
      </c>
      <c r="AD19" s="56" t="s">
        <v>8</v>
      </c>
      <c r="AE19" s="56" t="s">
        <v>8</v>
      </c>
      <c r="AF19" s="56" t="s">
        <v>8</v>
      </c>
    </row>
    <row r="20" spans="1:32" ht="15" customHeight="1" x14ac:dyDescent="0.2">
      <c r="A20" s="13" t="s">
        <v>20</v>
      </c>
      <c r="B20" s="53">
        <v>2400.0310216799699</v>
      </c>
      <c r="C20" s="53">
        <v>2227.1473824300197</v>
      </c>
      <c r="D20" s="53">
        <v>2023.6764632699899</v>
      </c>
      <c r="E20" s="53">
        <v>1900.5145541699401</v>
      </c>
      <c r="F20" s="53">
        <v>2074.9725120500402</v>
      </c>
      <c r="G20" s="53">
        <v>1956.3453714899899</v>
      </c>
      <c r="H20" s="53">
        <v>2354.12664786</v>
      </c>
      <c r="I20" s="53">
        <v>1650</v>
      </c>
      <c r="J20" s="53">
        <v>2048</v>
      </c>
      <c r="K20" s="53">
        <v>1693</v>
      </c>
      <c r="L20" s="53">
        <v>1601</v>
      </c>
      <c r="M20" s="53">
        <v>1098</v>
      </c>
      <c r="N20" s="53">
        <v>1586</v>
      </c>
      <c r="O20" s="53">
        <v>1434</v>
      </c>
      <c r="P20" s="53">
        <v>1190</v>
      </c>
      <c r="Q20" s="53">
        <v>1196</v>
      </c>
      <c r="R20" s="53">
        <v>1305</v>
      </c>
      <c r="S20" s="53">
        <v>1263</v>
      </c>
      <c r="T20" s="53">
        <v>1047</v>
      </c>
      <c r="U20" s="53">
        <v>1178</v>
      </c>
      <c r="V20" s="53">
        <v>1088</v>
      </c>
      <c r="W20" s="53">
        <v>1091</v>
      </c>
      <c r="X20" s="14">
        <v>1235</v>
      </c>
      <c r="Y20" s="14">
        <v>954</v>
      </c>
      <c r="Z20" s="14">
        <v>2694</v>
      </c>
      <c r="AA20" s="14">
        <v>1061</v>
      </c>
      <c r="AB20" s="14">
        <v>1711</v>
      </c>
      <c r="AC20" s="14">
        <v>908</v>
      </c>
      <c r="AD20" s="14">
        <v>1065</v>
      </c>
      <c r="AE20" s="53">
        <v>1020.71893808001</v>
      </c>
      <c r="AF20" s="53">
        <v>1014</v>
      </c>
    </row>
    <row r="21" spans="1:32" ht="0.7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E21" s="13"/>
    </row>
    <row r="22" spans="1:32" ht="15" customHeight="1" x14ac:dyDescent="0.2">
      <c r="A22" s="66" t="s">
        <v>306</v>
      </c>
      <c r="J22" s="2"/>
      <c r="K22" s="2"/>
      <c r="L22" s="2"/>
      <c r="M22" s="2"/>
      <c r="N22" s="2"/>
      <c r="O22" s="2"/>
      <c r="P22" s="2"/>
      <c r="Q22" s="2"/>
      <c r="R22" s="2"/>
      <c r="S22" s="2"/>
      <c r="T22" s="2"/>
      <c r="U22" s="2"/>
      <c r="V22" s="2"/>
      <c r="W22" s="2"/>
      <c r="X22" s="2"/>
      <c r="Y22" s="2"/>
      <c r="Z22" s="2"/>
      <c r="AA22" s="2"/>
      <c r="AB22" s="2"/>
      <c r="AC22" s="2"/>
    </row>
    <row r="23" spans="1:32" ht="15" customHeight="1" x14ac:dyDescent="0.2">
      <c r="A23" s="66" t="s">
        <v>294</v>
      </c>
      <c r="J23" s="5"/>
      <c r="K23" s="5"/>
      <c r="L23" s="5"/>
      <c r="M23" s="5"/>
      <c r="N23" s="5"/>
      <c r="O23" s="5"/>
      <c r="P23" s="5"/>
      <c r="Q23" s="5"/>
      <c r="R23" s="5"/>
      <c r="S23" s="5"/>
      <c r="T23" s="5"/>
      <c r="U23" s="5"/>
      <c r="V23" s="5"/>
      <c r="W23" s="5"/>
      <c r="X23" s="5"/>
      <c r="Y23" s="5"/>
      <c r="Z23" s="5"/>
      <c r="AA23" s="5"/>
      <c r="AB23" s="5"/>
      <c r="AC23" s="5"/>
    </row>
  </sheetData>
  <phoneticPr fontId="0" type="noConversion"/>
  <pageMargins left="0.74803149606299213" right="0.74803149606299213" top="0.98425196850393704" bottom="0.98425196850393704" header="0.51181102362204722" footer="0.51181102362204722"/>
  <pageSetup paperSize="9" scale="98" fitToWidth="2" orientation="landscape" r:id="rId1"/>
  <headerFooter alignWithMargins="0"/>
  <customProperties>
    <customPr name="SheetOptions"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F13"/>
  <sheetViews>
    <sheetView zoomScaleNormal="100" zoomScaleSheetLayoutView="110" workbookViewId="0">
      <pane xSplit="1" topLeftCell="B1" activePane="topRight" state="frozen"/>
      <selection activeCell="S26" sqref="S26"/>
      <selection pane="topRight"/>
    </sheetView>
  </sheetViews>
  <sheetFormatPr defaultColWidth="8.85546875" defaultRowHeight="12.75" x14ac:dyDescent="0.2"/>
  <cols>
    <col min="1" max="1" width="34.5703125" style="1" customWidth="1"/>
    <col min="2" max="7" width="8" style="1" customWidth="1"/>
    <col min="8" max="9" width="7.7109375" style="1" bestFit="1" customWidth="1"/>
    <col min="10" max="29" width="6.28515625" style="1" customWidth="1"/>
    <col min="30" max="30" width="6.140625" style="1" bestFit="1" customWidth="1"/>
    <col min="31" max="31" width="6.5703125" style="1" customWidth="1"/>
    <col min="32" max="32" width="7" style="1" customWidth="1"/>
    <col min="33" max="16384" width="8.85546875" style="1"/>
  </cols>
  <sheetData>
    <row r="1" spans="1:32" ht="30.75" customHeight="1" thickBot="1" x14ac:dyDescent="0.3">
      <c r="A1" s="39" t="s">
        <v>195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32" ht="27.75" customHeight="1" thickTop="1" x14ac:dyDescent="0.2">
      <c r="A2" s="10" t="s">
        <v>68</v>
      </c>
      <c r="B2" s="148" t="s">
        <v>358</v>
      </c>
      <c r="C2" s="148" t="s">
        <v>355</v>
      </c>
      <c r="D2" s="148" t="s">
        <v>352</v>
      </c>
      <c r="E2" s="148" t="s">
        <v>349</v>
      </c>
      <c r="F2" s="148" t="s">
        <v>345</v>
      </c>
      <c r="G2" s="148" t="s">
        <v>337</v>
      </c>
      <c r="H2" s="148" t="s">
        <v>316</v>
      </c>
      <c r="I2" s="148" t="s">
        <v>282</v>
      </c>
      <c r="J2" s="148" t="s">
        <v>291</v>
      </c>
      <c r="K2" s="148" t="s">
        <v>292</v>
      </c>
      <c r="L2" s="148" t="s">
        <v>293</v>
      </c>
      <c r="M2" s="148" t="s">
        <v>245</v>
      </c>
      <c r="N2" s="148" t="s">
        <v>241</v>
      </c>
      <c r="O2" s="148" t="s">
        <v>239</v>
      </c>
      <c r="P2" s="148" t="s">
        <v>217</v>
      </c>
      <c r="Q2" s="148" t="s">
        <v>208</v>
      </c>
      <c r="R2" s="148" t="s">
        <v>205</v>
      </c>
      <c r="S2" s="149" t="s">
        <v>203</v>
      </c>
      <c r="T2" s="149" t="s">
        <v>192</v>
      </c>
      <c r="U2" s="149" t="s">
        <v>300</v>
      </c>
      <c r="V2" s="149" t="s">
        <v>296</v>
      </c>
      <c r="W2" s="148" t="s">
        <v>297</v>
      </c>
      <c r="X2" s="148" t="s">
        <v>298</v>
      </c>
      <c r="Y2" s="148" t="s">
        <v>166</v>
      </c>
      <c r="Z2" s="148" t="s">
        <v>161</v>
      </c>
      <c r="AA2" s="148" t="s">
        <v>159</v>
      </c>
      <c r="AB2" s="148" t="s">
        <v>153</v>
      </c>
      <c r="AC2" s="148" t="s">
        <v>146</v>
      </c>
      <c r="AD2" s="148" t="s">
        <v>144</v>
      </c>
      <c r="AE2" s="148" t="s">
        <v>139</v>
      </c>
      <c r="AF2" s="148" t="s">
        <v>136</v>
      </c>
    </row>
    <row r="3" spans="1:32" ht="0.75" customHeight="1" x14ac:dyDescent="0.2">
      <c r="A3" s="25"/>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row>
    <row r="4" spans="1:32" x14ac:dyDescent="0.2">
      <c r="A4" s="12" t="s">
        <v>255</v>
      </c>
      <c r="B4" s="151">
        <v>49.49655275053361</v>
      </c>
      <c r="C4" s="151">
        <v>47.505558579938452</v>
      </c>
      <c r="D4" s="151">
        <v>49.447978603493951</v>
      </c>
      <c r="E4" s="151">
        <v>47.715980934490432</v>
      </c>
      <c r="F4" s="151">
        <v>50.272999938021002</v>
      </c>
      <c r="G4" s="151" t="s">
        <v>285</v>
      </c>
      <c r="H4" s="151" t="s">
        <v>339</v>
      </c>
      <c r="I4" s="151" t="s">
        <v>46</v>
      </c>
      <c r="J4" s="151" t="s">
        <v>280</v>
      </c>
      <c r="K4" s="152" t="s">
        <v>285</v>
      </c>
      <c r="L4" s="152" t="s">
        <v>314</v>
      </c>
      <c r="M4" s="152" t="s">
        <v>257</v>
      </c>
      <c r="N4" s="152" t="s">
        <v>261</v>
      </c>
      <c r="O4" s="152" t="s">
        <v>314</v>
      </c>
      <c r="P4" s="152" t="s">
        <v>263</v>
      </c>
      <c r="Q4" s="152" t="s">
        <v>259</v>
      </c>
      <c r="R4" s="152" t="s">
        <v>101</v>
      </c>
      <c r="S4" s="152" t="s">
        <v>39</v>
      </c>
      <c r="T4" s="152" t="s">
        <v>96</v>
      </c>
      <c r="U4" s="152" t="s">
        <v>186</v>
      </c>
      <c r="V4" s="152" t="s">
        <v>267</v>
      </c>
      <c r="W4" s="152" t="s">
        <v>189</v>
      </c>
      <c r="X4" s="152" t="s">
        <v>142</v>
      </c>
      <c r="Y4" s="152" t="s">
        <v>84</v>
      </c>
      <c r="Z4" s="152" t="s">
        <v>269</v>
      </c>
      <c r="AA4" s="152" t="s">
        <v>186</v>
      </c>
      <c r="AB4" s="152" t="s">
        <v>138</v>
      </c>
      <c r="AC4" s="152" t="s">
        <v>147</v>
      </c>
      <c r="AD4" s="152" t="s">
        <v>273</v>
      </c>
      <c r="AE4" s="151">
        <v>41.160917824050514</v>
      </c>
      <c r="AF4" s="151" t="s">
        <v>272</v>
      </c>
    </row>
    <row r="5" spans="1:32" x14ac:dyDescent="0.2">
      <c r="A5" s="48" t="s">
        <v>256</v>
      </c>
      <c r="B5" s="151">
        <v>29.49189200065906</v>
      </c>
      <c r="C5" s="151">
        <v>32.834283047001236</v>
      </c>
      <c r="D5" s="151">
        <v>38.052719367420693</v>
      </c>
      <c r="E5" s="151">
        <v>32.270660133545725</v>
      </c>
      <c r="F5" s="151">
        <v>38.834385782564837</v>
      </c>
      <c r="G5" s="151" t="s">
        <v>347</v>
      </c>
      <c r="H5" s="151" t="s">
        <v>46</v>
      </c>
      <c r="I5" s="151" t="s">
        <v>186</v>
      </c>
      <c r="J5" s="151" t="s">
        <v>286</v>
      </c>
      <c r="K5" s="152" t="s">
        <v>287</v>
      </c>
      <c r="L5" s="152" t="s">
        <v>288</v>
      </c>
      <c r="M5" s="152" t="s">
        <v>258</v>
      </c>
      <c r="N5" s="152" t="s">
        <v>262</v>
      </c>
      <c r="O5" s="152" t="s">
        <v>207</v>
      </c>
      <c r="P5" s="152" t="s">
        <v>84</v>
      </c>
      <c r="Q5" s="152" t="s">
        <v>260</v>
      </c>
      <c r="R5" s="152" t="s">
        <v>315</v>
      </c>
      <c r="S5" s="152" t="s">
        <v>262</v>
      </c>
      <c r="T5" s="152" t="s">
        <v>264</v>
      </c>
      <c r="U5" s="152" t="s">
        <v>235</v>
      </c>
      <c r="V5" s="152" t="s">
        <v>268</v>
      </c>
      <c r="W5" s="152" t="s">
        <v>271</v>
      </c>
      <c r="X5" s="152" t="s">
        <v>265</v>
      </c>
      <c r="Y5" s="152" t="s">
        <v>266</v>
      </c>
      <c r="Z5" s="152" t="s">
        <v>270</v>
      </c>
      <c r="AA5" s="152" t="s">
        <v>284</v>
      </c>
      <c r="AB5" s="152" t="s">
        <v>138</v>
      </c>
      <c r="AC5" s="152" t="s">
        <v>272</v>
      </c>
      <c r="AD5" s="152" t="s">
        <v>147</v>
      </c>
      <c r="AE5" s="151">
        <v>41.359720852530479</v>
      </c>
      <c r="AF5" s="151" t="s">
        <v>284</v>
      </c>
    </row>
    <row r="6" spans="1:32" ht="15.75" customHeight="1" x14ac:dyDescent="0.2">
      <c r="A6" s="48" t="s">
        <v>13</v>
      </c>
      <c r="B6" s="151">
        <v>6.2229720823922809</v>
      </c>
      <c r="C6" s="151">
        <v>10.320104114138056</v>
      </c>
      <c r="D6" s="151">
        <v>15.144829294641548</v>
      </c>
      <c r="E6" s="151">
        <v>18.717444286807275</v>
      </c>
      <c r="F6" s="151">
        <v>16.991940888872172</v>
      </c>
      <c r="G6" s="151" t="s">
        <v>348</v>
      </c>
      <c r="H6" s="151" t="s">
        <v>340</v>
      </c>
      <c r="I6" s="151" t="s">
        <v>290</v>
      </c>
      <c r="J6" s="151" t="s">
        <v>281</v>
      </c>
      <c r="K6" s="152" t="s">
        <v>213</v>
      </c>
      <c r="L6" s="152" t="s">
        <v>289</v>
      </c>
      <c r="M6" s="152" t="s">
        <v>248</v>
      </c>
      <c r="N6" s="152" t="s">
        <v>244</v>
      </c>
      <c r="O6" s="152" t="s">
        <v>106</v>
      </c>
      <c r="P6" s="152" t="s">
        <v>188</v>
      </c>
      <c r="Q6" s="152" t="s">
        <v>213</v>
      </c>
      <c r="R6" s="152" t="s">
        <v>97</v>
      </c>
      <c r="S6" s="152" t="s">
        <v>233</v>
      </c>
      <c r="T6" s="152" t="s">
        <v>234</v>
      </c>
      <c r="U6" s="152" t="s">
        <v>236</v>
      </c>
      <c r="V6" s="152" t="s">
        <v>233</v>
      </c>
      <c r="W6" s="152" t="s">
        <v>76</v>
      </c>
      <c r="X6" s="152" t="s">
        <v>45</v>
      </c>
      <c r="Y6" s="152" t="s">
        <v>40</v>
      </c>
      <c r="Z6" s="152" t="s">
        <v>70</v>
      </c>
      <c r="AA6" s="152" t="s">
        <v>187</v>
      </c>
      <c r="AB6" s="152" t="s">
        <v>188</v>
      </c>
      <c r="AC6" s="152" t="s">
        <v>97</v>
      </c>
      <c r="AD6" s="152" t="s">
        <v>122</v>
      </c>
      <c r="AE6" s="151">
        <v>11.425023175304325</v>
      </c>
      <c r="AF6" s="151" t="s">
        <v>354</v>
      </c>
    </row>
    <row r="7" spans="1:32" ht="42.75" hidden="1" customHeight="1" x14ac:dyDescent="0.2">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row>
    <row r="8" spans="1:32" ht="12.75" customHeight="1" x14ac:dyDescent="0.2">
      <c r="A8" s="66" t="s">
        <v>326</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row>
    <row r="9" spans="1:32" x14ac:dyDescent="0.2">
      <c r="A9" s="5" t="s">
        <v>299</v>
      </c>
      <c r="B9" s="5"/>
      <c r="C9" s="5"/>
      <c r="D9" s="5"/>
      <c r="E9" s="5"/>
      <c r="F9" s="5"/>
      <c r="G9" s="5"/>
      <c r="H9" s="5"/>
      <c r="I9" s="5"/>
      <c r="J9" s="5"/>
      <c r="K9" s="5"/>
      <c r="L9" s="5"/>
      <c r="M9" s="5"/>
      <c r="N9" s="5"/>
      <c r="O9" s="5"/>
      <c r="P9" s="5"/>
      <c r="Q9" s="5"/>
      <c r="R9" s="5"/>
      <c r="S9" s="5"/>
      <c r="T9" s="5"/>
      <c r="U9" s="5"/>
      <c r="V9" s="5"/>
      <c r="W9" s="5"/>
      <c r="X9" s="5"/>
      <c r="Y9" s="5"/>
      <c r="Z9" s="5"/>
      <c r="AA9" s="5"/>
      <c r="AB9" s="5"/>
      <c r="AC9" s="5"/>
      <c r="AD9" s="5"/>
      <c r="AE9" s="5"/>
    </row>
    <row r="12" spans="1:32" x14ac:dyDescent="0.2">
      <c r="A12" s="104"/>
      <c r="V12" s="1" t="s">
        <v>8</v>
      </c>
    </row>
    <row r="13" spans="1:32" x14ac:dyDescent="0.2">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E13" s="84"/>
    </row>
  </sheetData>
  <phoneticPr fontId="0" type="noConversion"/>
  <pageMargins left="0.74803149606299213" right="0.74803149606299213" top="0.98425196850393704" bottom="0.98425196850393704" header="0.51181102362204722" footer="0.51181102362204722"/>
  <pageSetup paperSize="9" fitToWidth="2" orientation="landscape" r:id="rId1"/>
  <headerFooter alignWithMargins="0"/>
  <customProperties>
    <customPr name="SheetOptions"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P27"/>
  <sheetViews>
    <sheetView zoomScaleNormal="100" zoomScaleSheetLayoutView="100" workbookViewId="0">
      <selection activeCell="B3" sqref="B3"/>
    </sheetView>
  </sheetViews>
  <sheetFormatPr defaultColWidth="8.85546875" defaultRowHeight="12.75" x14ac:dyDescent="0.2"/>
  <cols>
    <col min="1" max="1" width="57.85546875" style="1" customWidth="1"/>
    <col min="2" max="2" width="10.28515625" style="1" customWidth="1"/>
    <col min="3" max="3" width="9.28515625" style="1" customWidth="1"/>
    <col min="4" max="5" width="9.140625" style="1" bestFit="1" customWidth="1"/>
    <col min="6" max="11" width="8.7109375" style="1" customWidth="1"/>
    <col min="12" max="16384" width="8.85546875" style="1"/>
  </cols>
  <sheetData>
    <row r="1" spans="1:16" ht="30.75" customHeight="1" thickBot="1" x14ac:dyDescent="0.3">
      <c r="A1" s="8" t="s">
        <v>95</v>
      </c>
      <c r="B1" s="8"/>
      <c r="C1" s="8"/>
      <c r="D1" s="8"/>
      <c r="E1" s="8"/>
      <c r="F1" s="8"/>
      <c r="G1" s="8"/>
      <c r="H1" s="8"/>
      <c r="I1" s="8"/>
      <c r="J1" s="8"/>
      <c r="K1" s="8"/>
    </row>
    <row r="2" spans="1:16" ht="27" customHeight="1" thickTop="1" x14ac:dyDescent="0.2">
      <c r="A2" s="68" t="s">
        <v>1</v>
      </c>
      <c r="B2" s="69">
        <v>2021</v>
      </c>
      <c r="C2" s="69">
        <v>2020</v>
      </c>
      <c r="D2" s="69">
        <v>2019</v>
      </c>
      <c r="E2" s="69">
        <v>2018</v>
      </c>
      <c r="F2" s="69" t="s">
        <v>219</v>
      </c>
      <c r="G2" s="69">
        <v>2016</v>
      </c>
      <c r="H2" s="69">
        <v>2015</v>
      </c>
      <c r="I2" s="69">
        <v>2014</v>
      </c>
      <c r="J2" s="69">
        <v>2013</v>
      </c>
      <c r="K2" s="69">
        <v>2012</v>
      </c>
    </row>
    <row r="3" spans="1:16" ht="0.75" customHeight="1" x14ac:dyDescent="0.2">
      <c r="A3" s="47"/>
      <c r="B3" s="47"/>
      <c r="C3" s="47"/>
      <c r="D3" s="47"/>
      <c r="E3" s="47"/>
      <c r="F3" s="47"/>
      <c r="G3" s="47"/>
      <c r="H3" s="47"/>
      <c r="I3" s="47"/>
      <c r="J3" s="47"/>
      <c r="K3" s="47"/>
    </row>
    <row r="4" spans="1:16" ht="20.25" customHeight="1" x14ac:dyDescent="0.2">
      <c r="A4" s="44" t="s">
        <v>24</v>
      </c>
      <c r="B4" s="70">
        <v>6217.8776490599603</v>
      </c>
      <c r="C4" s="70">
        <v>4888.3514807400306</v>
      </c>
      <c r="D4" s="70">
        <v>3895.5755718600203</v>
      </c>
      <c r="E4" s="70">
        <v>3577.68175832002</v>
      </c>
      <c r="F4" s="70">
        <v>3400.3351433566099</v>
      </c>
      <c r="G4" s="70">
        <v>5123.2220667000547</v>
      </c>
      <c r="H4" s="70">
        <v>2803</v>
      </c>
      <c r="I4" s="70">
        <v>2626</v>
      </c>
      <c r="J4" s="70">
        <v>2711</v>
      </c>
      <c r="K4" s="70">
        <v>2907</v>
      </c>
      <c r="M4" s="3"/>
      <c r="N4" s="3"/>
    </row>
    <row r="5" spans="1:16" ht="22.5" customHeight="1" x14ac:dyDescent="0.2">
      <c r="A5" s="71" t="s">
        <v>226</v>
      </c>
      <c r="B5" s="72"/>
      <c r="C5" s="72"/>
      <c r="D5" s="72"/>
      <c r="E5" s="72"/>
      <c r="F5" s="72"/>
      <c r="G5" s="72"/>
      <c r="H5" s="72"/>
      <c r="I5" s="72"/>
      <c r="J5" s="72"/>
      <c r="K5" s="72"/>
      <c r="M5" s="3"/>
      <c r="N5" s="3"/>
    </row>
    <row r="6" spans="1:16" ht="15" customHeight="1" x14ac:dyDescent="0.2">
      <c r="A6" s="48" t="s">
        <v>85</v>
      </c>
      <c r="B6" s="56">
        <v>739.51963997000007</v>
      </c>
      <c r="C6" s="56">
        <v>-1119.8666277699999</v>
      </c>
      <c r="D6" s="56">
        <v>190.92054932999702</v>
      </c>
      <c r="E6" s="56">
        <v>330.52623633000098</v>
      </c>
      <c r="F6" s="56">
        <v>-300.55250090000101</v>
      </c>
      <c r="G6" s="56">
        <v>557.99980000000005</v>
      </c>
      <c r="H6" s="56">
        <v>-137</v>
      </c>
      <c r="I6" s="56">
        <v>732</v>
      </c>
      <c r="J6" s="56">
        <v>127</v>
      </c>
      <c r="K6" s="56">
        <v>-365</v>
      </c>
      <c r="M6" s="3"/>
      <c r="N6" s="3"/>
    </row>
    <row r="7" spans="1:16" ht="15.95" customHeight="1" x14ac:dyDescent="0.2">
      <c r="A7" s="47" t="s">
        <v>86</v>
      </c>
      <c r="B7" s="56">
        <v>0.12</v>
      </c>
      <c r="C7" s="56" t="s">
        <v>8</v>
      </c>
      <c r="D7" s="56" t="s">
        <v>8</v>
      </c>
      <c r="E7" s="56">
        <v>-2.06854568999989</v>
      </c>
      <c r="F7" s="56">
        <v>-6.0836076666090007</v>
      </c>
      <c r="G7" s="56">
        <v>-142.79593621299983</v>
      </c>
      <c r="H7" s="56">
        <v>44</v>
      </c>
      <c r="I7" s="56" t="s">
        <v>8</v>
      </c>
      <c r="J7" s="56">
        <v>0</v>
      </c>
      <c r="K7" s="56">
        <v>-3</v>
      </c>
      <c r="M7" s="3"/>
      <c r="N7" s="3"/>
    </row>
    <row r="8" spans="1:16" x14ac:dyDescent="0.2">
      <c r="A8" s="47" t="s">
        <v>87</v>
      </c>
      <c r="B8" s="56">
        <v>81.751000000000005</v>
      </c>
      <c r="C8" s="56">
        <v>-51.103000000000002</v>
      </c>
      <c r="D8" s="56">
        <v>122.04600000000001</v>
      </c>
      <c r="E8" s="56">
        <v>39.072000000000003</v>
      </c>
      <c r="F8" s="56">
        <v>-125.57731147</v>
      </c>
      <c r="G8" s="56">
        <v>-81.266000000000005</v>
      </c>
      <c r="H8" s="56">
        <v>86</v>
      </c>
      <c r="I8" s="56">
        <v>-57</v>
      </c>
      <c r="J8" s="56">
        <v>-28</v>
      </c>
      <c r="K8" s="56">
        <v>-16</v>
      </c>
      <c r="M8" s="3"/>
      <c r="N8" s="3"/>
    </row>
    <row r="9" spans="1:16" x14ac:dyDescent="0.2">
      <c r="A9" s="47" t="s">
        <v>152</v>
      </c>
      <c r="B9" s="56" t="s">
        <v>8</v>
      </c>
      <c r="C9" s="56" t="s">
        <v>8</v>
      </c>
      <c r="D9" s="56" t="s">
        <v>8</v>
      </c>
      <c r="E9" s="56" t="s">
        <v>8</v>
      </c>
      <c r="F9" s="56">
        <v>21.746311469999998</v>
      </c>
      <c r="G9" s="56">
        <v>15.506</v>
      </c>
      <c r="H9" s="56">
        <v>8</v>
      </c>
      <c r="I9" s="56" t="s">
        <v>8</v>
      </c>
      <c r="J9" s="56" t="s">
        <v>8</v>
      </c>
      <c r="K9" s="56" t="s">
        <v>8</v>
      </c>
      <c r="L9" s="104"/>
    </row>
    <row r="10" spans="1:16" x14ac:dyDescent="0.2">
      <c r="A10" s="47" t="s">
        <v>89</v>
      </c>
      <c r="B10" s="56" t="s">
        <v>8</v>
      </c>
      <c r="C10" s="56" t="s">
        <v>8</v>
      </c>
      <c r="D10" s="56" t="s">
        <v>8</v>
      </c>
      <c r="E10" s="56" t="s">
        <v>8</v>
      </c>
      <c r="F10" s="56" t="s">
        <v>8</v>
      </c>
      <c r="G10" s="56">
        <v>-20.462</v>
      </c>
      <c r="H10" s="56">
        <v>260</v>
      </c>
      <c r="I10" s="56">
        <v>322</v>
      </c>
      <c r="J10" s="56">
        <v>-147</v>
      </c>
      <c r="K10" s="56">
        <v>-60</v>
      </c>
      <c r="M10" s="3"/>
      <c r="N10" s="3"/>
    </row>
    <row r="11" spans="1:16" x14ac:dyDescent="0.2">
      <c r="A11" s="47" t="s">
        <v>170</v>
      </c>
      <c r="B11" s="56" t="s">
        <v>8</v>
      </c>
      <c r="C11" s="56" t="s">
        <v>8</v>
      </c>
      <c r="D11" s="56" t="s">
        <v>8</v>
      </c>
      <c r="E11" s="56" t="s">
        <v>8</v>
      </c>
      <c r="F11" s="56" t="s">
        <v>8</v>
      </c>
      <c r="G11" s="56">
        <v>-508.92899999999997</v>
      </c>
      <c r="H11" s="56" t="s">
        <v>8</v>
      </c>
      <c r="I11" s="56" t="s">
        <v>8</v>
      </c>
      <c r="J11" s="56" t="s">
        <v>8</v>
      </c>
      <c r="K11" s="56" t="s">
        <v>8</v>
      </c>
      <c r="M11" s="3"/>
      <c r="N11" s="3"/>
      <c r="P11" s="1" t="s">
        <v>8</v>
      </c>
    </row>
    <row r="12" spans="1:16" x14ac:dyDescent="0.2">
      <c r="A12" s="47" t="s">
        <v>171</v>
      </c>
      <c r="B12" s="56" t="s">
        <v>8</v>
      </c>
      <c r="C12" s="56" t="s">
        <v>8</v>
      </c>
      <c r="D12" s="56" t="s">
        <v>8</v>
      </c>
      <c r="E12" s="56" t="s">
        <v>8</v>
      </c>
      <c r="F12" s="56">
        <v>-230.20099999999999</v>
      </c>
      <c r="G12" s="56" t="s">
        <v>8</v>
      </c>
      <c r="H12" s="56" t="s">
        <v>8</v>
      </c>
      <c r="I12" s="56" t="s">
        <v>8</v>
      </c>
      <c r="J12" s="56" t="s">
        <v>8</v>
      </c>
      <c r="K12" s="56" t="s">
        <v>8</v>
      </c>
      <c r="L12" s="104"/>
      <c r="M12" s="3"/>
      <c r="N12" s="3"/>
    </row>
    <row r="13" spans="1:16" x14ac:dyDescent="0.2">
      <c r="A13" s="47" t="s">
        <v>165</v>
      </c>
      <c r="B13" s="56" t="s">
        <v>8</v>
      </c>
      <c r="C13" s="56" t="s">
        <v>8</v>
      </c>
      <c r="D13" s="56" t="s">
        <v>8</v>
      </c>
      <c r="E13" s="56" t="s">
        <v>8</v>
      </c>
      <c r="F13" s="56">
        <v>-79.655000000000001</v>
      </c>
      <c r="G13" s="56">
        <v>309.85599999999999</v>
      </c>
      <c r="H13" s="56" t="s">
        <v>8</v>
      </c>
      <c r="I13" s="56" t="s">
        <v>8</v>
      </c>
      <c r="J13" s="56" t="s">
        <v>8</v>
      </c>
      <c r="K13" s="56" t="s">
        <v>8</v>
      </c>
      <c r="L13" s="104"/>
      <c r="M13" s="3"/>
      <c r="N13" s="3"/>
    </row>
    <row r="14" spans="1:16" ht="12.75" customHeight="1" x14ac:dyDescent="0.2">
      <c r="A14" s="48" t="s">
        <v>135</v>
      </c>
      <c r="B14" s="56">
        <v>-16.841000000000001</v>
      </c>
      <c r="C14" s="56">
        <v>10.526999999999999</v>
      </c>
      <c r="D14" s="56">
        <v>-25.141999999999999</v>
      </c>
      <c r="E14" s="56">
        <v>-11.477</v>
      </c>
      <c r="F14" s="56">
        <v>22.843</v>
      </c>
      <c r="G14" s="56">
        <v>14.467000000000001</v>
      </c>
      <c r="H14" s="56">
        <v>-21</v>
      </c>
      <c r="I14" s="56">
        <v>13</v>
      </c>
      <c r="J14" s="56">
        <v>6</v>
      </c>
      <c r="K14" s="56">
        <v>1</v>
      </c>
      <c r="M14" s="3"/>
      <c r="N14" s="3"/>
    </row>
    <row r="15" spans="1:16" x14ac:dyDescent="0.2">
      <c r="A15" s="44" t="s">
        <v>109</v>
      </c>
      <c r="B15" s="70">
        <v>804.54963997000004</v>
      </c>
      <c r="C15" s="70">
        <v>-1160.4426277699999</v>
      </c>
      <c r="D15" s="70">
        <v>287.82454932999701</v>
      </c>
      <c r="E15" s="70">
        <v>356.052690640001</v>
      </c>
      <c r="F15" s="70">
        <v>-697.48010856660994</v>
      </c>
      <c r="G15" s="70">
        <v>144.37578188600088</v>
      </c>
      <c r="H15" s="70">
        <v>241</v>
      </c>
      <c r="I15" s="70">
        <v>1009</v>
      </c>
      <c r="J15" s="70">
        <v>-42</v>
      </c>
      <c r="K15" s="70">
        <v>-444</v>
      </c>
      <c r="M15" s="3"/>
      <c r="N15" s="3"/>
    </row>
    <row r="16" spans="1:16" ht="22.5" customHeight="1" x14ac:dyDescent="0.2">
      <c r="A16" s="71" t="s">
        <v>225</v>
      </c>
      <c r="B16" s="70"/>
      <c r="C16" s="70"/>
      <c r="D16" s="70"/>
      <c r="E16" s="70"/>
      <c r="F16" s="70"/>
      <c r="G16" s="70"/>
      <c r="H16" s="70"/>
      <c r="I16" s="70"/>
      <c r="J16" s="70"/>
      <c r="K16" s="70"/>
      <c r="M16" s="3"/>
      <c r="N16" s="3"/>
    </row>
    <row r="17" spans="1:14" x14ac:dyDescent="0.2">
      <c r="A17" s="47" t="s">
        <v>88</v>
      </c>
      <c r="B17" s="56">
        <v>369.09762099</v>
      </c>
      <c r="C17" s="56">
        <v>-132.13580999999999</v>
      </c>
      <c r="D17" s="56">
        <v>-167.79725884000001</v>
      </c>
      <c r="E17" s="56">
        <v>117.76947985</v>
      </c>
      <c r="F17" s="56">
        <v>115.68057553</v>
      </c>
      <c r="G17" s="56">
        <v>-149.9557662</v>
      </c>
      <c r="H17" s="56">
        <v>395</v>
      </c>
      <c r="I17" s="56">
        <v>-410</v>
      </c>
      <c r="J17" s="56">
        <v>359</v>
      </c>
      <c r="K17" s="56">
        <v>-25</v>
      </c>
      <c r="M17" s="3"/>
      <c r="N17" s="3"/>
    </row>
    <row r="18" spans="1:14" x14ac:dyDescent="0.2">
      <c r="A18" s="47" t="s">
        <v>89</v>
      </c>
      <c r="B18" s="56" t="s">
        <v>8</v>
      </c>
      <c r="C18" s="56" t="s">
        <v>8</v>
      </c>
      <c r="D18" s="56" t="s">
        <v>8</v>
      </c>
      <c r="E18" s="56" t="s">
        <v>8</v>
      </c>
      <c r="F18" s="56" t="s">
        <v>8</v>
      </c>
      <c r="G18" s="56">
        <v>-2.028</v>
      </c>
      <c r="H18" s="56">
        <v>7</v>
      </c>
      <c r="I18" s="56">
        <v>-25</v>
      </c>
      <c r="J18" s="56">
        <v>5</v>
      </c>
      <c r="K18" s="56">
        <v>-30</v>
      </c>
      <c r="M18" s="3"/>
      <c r="N18" s="3"/>
    </row>
    <row r="19" spans="1:14" x14ac:dyDescent="0.2">
      <c r="A19" s="48" t="s">
        <v>134</v>
      </c>
      <c r="B19" s="56">
        <v>-91.058359359999997</v>
      </c>
      <c r="C19" s="56">
        <v>33.076073550000004</v>
      </c>
      <c r="D19" s="56">
        <v>37.966964920000002</v>
      </c>
      <c r="E19" s="56">
        <v>-37.545174109999998</v>
      </c>
      <c r="F19" s="56">
        <v>-133.01387653</v>
      </c>
      <c r="G19" s="56">
        <v>39.237698200000004</v>
      </c>
      <c r="H19" s="56">
        <v>-155</v>
      </c>
      <c r="I19" s="56">
        <v>154</v>
      </c>
      <c r="J19" s="56">
        <v>-144</v>
      </c>
      <c r="K19" s="56">
        <v>8</v>
      </c>
      <c r="M19" s="3"/>
      <c r="N19" s="3"/>
    </row>
    <row r="20" spans="1:14" x14ac:dyDescent="0.2">
      <c r="A20" s="44" t="s">
        <v>109</v>
      </c>
      <c r="B20" s="70">
        <f>SUM(B17:B19)</f>
        <v>278.03926163</v>
      </c>
      <c r="C20" s="70">
        <v>-99.059736449999988</v>
      </c>
      <c r="D20" s="70">
        <v>-129.83029392</v>
      </c>
      <c r="E20" s="70">
        <v>80.224305740000005</v>
      </c>
      <c r="F20" s="70">
        <v>-17.333301000000006</v>
      </c>
      <c r="G20" s="70">
        <v>-112.74606799999998</v>
      </c>
      <c r="H20" s="70">
        <v>248</v>
      </c>
      <c r="I20" s="70">
        <v>-281</v>
      </c>
      <c r="J20" s="70">
        <v>221</v>
      </c>
      <c r="K20" s="70">
        <v>-47</v>
      </c>
      <c r="M20" s="3"/>
      <c r="N20" s="3"/>
    </row>
    <row r="21" spans="1:14" x14ac:dyDescent="0.2">
      <c r="A21" s="44" t="s">
        <v>93</v>
      </c>
      <c r="B21" s="70">
        <v>7300.4665506599504</v>
      </c>
      <c r="C21" s="70">
        <v>3628.8491165200599</v>
      </c>
      <c r="D21" s="70">
        <v>4053.5698272700101</v>
      </c>
      <c r="E21" s="70">
        <v>4013.8983218646999</v>
      </c>
      <c r="F21" s="70">
        <v>2685.5287635693899</v>
      </c>
      <c r="G21" s="70">
        <v>5154.8517805860538</v>
      </c>
      <c r="H21" s="70">
        <v>3292</v>
      </c>
      <c r="I21" s="70">
        <v>3353</v>
      </c>
      <c r="J21" s="70">
        <v>2889</v>
      </c>
      <c r="K21" s="70">
        <v>2415</v>
      </c>
      <c r="M21" s="3"/>
      <c r="N21" s="3"/>
    </row>
    <row r="22" spans="1:14" ht="20.25" customHeight="1" x14ac:dyDescent="0.2">
      <c r="A22" s="67" t="s">
        <v>11</v>
      </c>
      <c r="B22" s="83"/>
      <c r="C22" s="83"/>
      <c r="D22" s="83"/>
      <c r="E22" s="83"/>
      <c r="F22" s="83"/>
      <c r="G22" s="83"/>
      <c r="H22" s="83"/>
      <c r="I22" s="83"/>
      <c r="J22" s="83"/>
      <c r="K22" s="83"/>
      <c r="M22" s="3"/>
      <c r="N22" s="3"/>
    </row>
    <row r="23" spans="1:14" x14ac:dyDescent="0.2">
      <c r="A23" s="46" t="s">
        <v>91</v>
      </c>
      <c r="B23" s="56">
        <v>7299.2477529594898</v>
      </c>
      <c r="C23" s="56">
        <v>3628.3573203143601</v>
      </c>
      <c r="D23" s="56">
        <v>4053.35221389454</v>
      </c>
      <c r="E23" s="56">
        <v>4013.9587547000197</v>
      </c>
      <c r="F23" s="56">
        <v>2685.5217337899899</v>
      </c>
      <c r="G23" s="56">
        <v>5154.5085953499574</v>
      </c>
      <c r="H23" s="56">
        <v>3292</v>
      </c>
      <c r="I23" s="56">
        <v>3353</v>
      </c>
      <c r="J23" s="56">
        <v>2890</v>
      </c>
      <c r="K23" s="56">
        <v>2415</v>
      </c>
      <c r="M23" s="3"/>
      <c r="N23" s="3"/>
    </row>
    <row r="24" spans="1:14" ht="16.5" customHeight="1" x14ac:dyDescent="0.2">
      <c r="A24" s="48" t="s">
        <v>78</v>
      </c>
      <c r="B24" s="56">
        <v>1.2187977004600001</v>
      </c>
      <c r="C24" s="56">
        <v>0.49179620569600002</v>
      </c>
      <c r="D24" s="56">
        <v>0.217613375464002</v>
      </c>
      <c r="E24" s="56">
        <v>-6.0432835320000405E-2</v>
      </c>
      <c r="F24" s="56">
        <v>7.0297794000000191E-3</v>
      </c>
      <c r="G24" s="56">
        <v>0.25686502506000197</v>
      </c>
      <c r="H24" s="56">
        <v>0</v>
      </c>
      <c r="I24" s="56">
        <v>0</v>
      </c>
      <c r="J24" s="56">
        <v>-1</v>
      </c>
      <c r="K24" s="56">
        <v>0</v>
      </c>
      <c r="M24" s="3"/>
      <c r="N24" s="3"/>
    </row>
    <row r="25" spans="1:14" ht="15.95" customHeight="1" x14ac:dyDescent="0.2">
      <c r="A25" s="44" t="s">
        <v>93</v>
      </c>
      <c r="B25" s="70">
        <v>7300.4665506599504</v>
      </c>
      <c r="C25" s="70">
        <v>3628.8491165200599</v>
      </c>
      <c r="D25" s="70">
        <v>4053.5698272700101</v>
      </c>
      <c r="E25" s="70">
        <v>4013.8983218646999</v>
      </c>
      <c r="F25" s="70">
        <v>2685.5287635693899</v>
      </c>
      <c r="G25" s="70">
        <v>5154.8517805860538</v>
      </c>
      <c r="H25" s="70">
        <v>3292</v>
      </c>
      <c r="I25" s="70">
        <v>3353</v>
      </c>
      <c r="J25" s="70">
        <v>2889</v>
      </c>
      <c r="K25" s="70">
        <v>2415</v>
      </c>
      <c r="M25" s="3"/>
      <c r="N25" s="3"/>
    </row>
    <row r="26" spans="1:14" x14ac:dyDescent="0.2">
      <c r="A26" s="66" t="s">
        <v>227</v>
      </c>
      <c r="B26" s="87"/>
      <c r="C26" s="87"/>
      <c r="D26" s="87"/>
      <c r="E26" s="87"/>
      <c r="F26" s="87"/>
      <c r="G26" s="87"/>
      <c r="H26" s="87"/>
      <c r="I26" s="87"/>
      <c r="J26" s="87"/>
      <c r="K26" s="87"/>
    </row>
    <row r="27" spans="1:14" x14ac:dyDescent="0.2">
      <c r="A27" s="116" t="s">
        <v>231</v>
      </c>
      <c r="B27" s="87"/>
      <c r="C27" s="87"/>
      <c r="D27" s="87"/>
      <c r="E27" s="87"/>
      <c r="F27" s="87"/>
      <c r="G27" s="87"/>
      <c r="H27" s="87"/>
      <c r="I27" s="87"/>
      <c r="J27" s="87"/>
      <c r="K27" s="87"/>
    </row>
  </sheetData>
  <pageMargins left="0.74803149606299213" right="0.74803149606299213" top="0.98425196850393704" bottom="0.98425196850393704" header="0.51181102362204722" footer="0.51181102362204722"/>
  <pageSetup paperSize="9" scale="90" orientation="landscape" r:id="rId1"/>
  <headerFooter alignWithMargins="0"/>
  <customProperties>
    <customPr name="SheetOptions"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Q28"/>
  <sheetViews>
    <sheetView zoomScale="80" zoomScaleNormal="80" zoomScaleSheetLayoutView="100" workbookViewId="0">
      <selection activeCell="E7" sqref="E7"/>
    </sheetView>
  </sheetViews>
  <sheetFormatPr defaultColWidth="8.85546875" defaultRowHeight="12.75" x14ac:dyDescent="0.2"/>
  <cols>
    <col min="1" max="1" width="76.5703125" style="1" customWidth="1"/>
    <col min="2" max="35" width="6.28515625" style="1" customWidth="1"/>
    <col min="36" max="36" width="6.28515625" style="61" bestFit="1" customWidth="1"/>
    <col min="37" max="37" width="6.28515625" style="1" bestFit="1" customWidth="1"/>
    <col min="38" max="38" width="6.28515625" style="61" bestFit="1" customWidth="1"/>
    <col min="39" max="41" width="6.28515625" style="1" bestFit="1" customWidth="1"/>
    <col min="42" max="16384" width="8.85546875" style="1"/>
  </cols>
  <sheetData>
    <row r="1" spans="1:43" ht="30.75" customHeight="1" thickBot="1" x14ac:dyDescent="0.3">
      <c r="A1" s="8" t="s">
        <v>214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6"/>
      <c r="AL1" s="8"/>
      <c r="AM1" s="86"/>
      <c r="AN1" s="8"/>
      <c r="AO1" s="8"/>
    </row>
    <row r="2" spans="1:43" ht="27" customHeight="1" thickTop="1" x14ac:dyDescent="0.2">
      <c r="A2" s="68" t="s">
        <v>1</v>
      </c>
      <c r="B2" s="21" t="s">
        <v>358</v>
      </c>
      <c r="C2" s="21" t="s">
        <v>355</v>
      </c>
      <c r="D2" s="21" t="s">
        <v>352</v>
      </c>
      <c r="E2" s="21" t="s">
        <v>349</v>
      </c>
      <c r="F2" s="21" t="s">
        <v>345</v>
      </c>
      <c r="G2" s="21" t="s">
        <v>337</v>
      </c>
      <c r="H2" s="21" t="s">
        <v>316</v>
      </c>
      <c r="I2" s="21" t="s">
        <v>282</v>
      </c>
      <c r="J2" s="21" t="s">
        <v>291</v>
      </c>
      <c r="K2" s="21" t="s">
        <v>292</v>
      </c>
      <c r="L2" s="21" t="s">
        <v>293</v>
      </c>
      <c r="M2" s="21" t="s">
        <v>245</v>
      </c>
      <c r="N2" s="21" t="s">
        <v>241</v>
      </c>
      <c r="O2" s="21" t="s">
        <v>239</v>
      </c>
      <c r="P2" s="21" t="s">
        <v>217</v>
      </c>
      <c r="Q2" s="21" t="s">
        <v>208</v>
      </c>
      <c r="R2" s="21" t="s">
        <v>205</v>
      </c>
      <c r="S2" s="21" t="s">
        <v>203</v>
      </c>
      <c r="T2" s="21" t="s">
        <v>192</v>
      </c>
      <c r="U2" s="21" t="s">
        <v>300</v>
      </c>
      <c r="V2" s="21" t="s">
        <v>296</v>
      </c>
      <c r="W2" s="21" t="s">
        <v>297</v>
      </c>
      <c r="X2" s="21" t="s">
        <v>298</v>
      </c>
      <c r="Y2" s="21" t="s">
        <v>166</v>
      </c>
      <c r="Z2" s="21" t="s">
        <v>161</v>
      </c>
      <c r="AA2" s="21" t="s">
        <v>159</v>
      </c>
      <c r="AB2" s="21" t="s">
        <v>153</v>
      </c>
      <c r="AC2" s="21" t="s">
        <v>146</v>
      </c>
      <c r="AD2" s="21" t="s">
        <v>144</v>
      </c>
      <c r="AE2" s="21" t="s">
        <v>139</v>
      </c>
      <c r="AF2" s="21" t="s">
        <v>136</v>
      </c>
      <c r="AG2" s="21" t="s">
        <v>130</v>
      </c>
      <c r="AH2" s="21" t="s">
        <v>128</v>
      </c>
      <c r="AI2" s="21" t="s">
        <v>125</v>
      </c>
      <c r="AJ2" s="21" t="s">
        <v>123</v>
      </c>
      <c r="AK2" s="69" t="s">
        <v>120</v>
      </c>
      <c r="AL2" s="69" t="s">
        <v>114</v>
      </c>
      <c r="AM2" s="69" t="s">
        <v>112</v>
      </c>
      <c r="AN2" s="69" t="s">
        <v>107</v>
      </c>
      <c r="AO2" s="69" t="s">
        <v>104</v>
      </c>
    </row>
    <row r="3" spans="1:43" ht="0.75" customHeight="1" x14ac:dyDescent="0.2">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8"/>
      <c r="AL3" s="47"/>
      <c r="AM3" s="48"/>
      <c r="AN3" s="47"/>
      <c r="AO3" s="47"/>
    </row>
    <row r="4" spans="1:43" ht="13.5" customHeight="1" x14ac:dyDescent="0.2">
      <c r="A4" s="44" t="s">
        <v>61</v>
      </c>
      <c r="B4" s="53">
        <v>1777.98329187995</v>
      </c>
      <c r="C4" s="53">
        <v>1623.98188753002</v>
      </c>
      <c r="D4" s="53">
        <v>1492.6699631900001</v>
      </c>
      <c r="E4" s="53">
        <v>1457.09523004994</v>
      </c>
      <c r="F4" s="53">
        <v>1539.62858405004</v>
      </c>
      <c r="G4" s="53">
        <v>1441.3242046799801</v>
      </c>
      <c r="H4" s="53">
        <v>1779.8296302799999</v>
      </c>
      <c r="I4" s="53">
        <v>1244</v>
      </c>
      <c r="J4" s="53">
        <v>1222</v>
      </c>
      <c r="K4" s="53">
        <v>1254</v>
      </c>
      <c r="L4" s="53">
        <v>1168</v>
      </c>
      <c r="M4" s="53">
        <v>756</v>
      </c>
      <c r="N4" s="53">
        <v>1180</v>
      </c>
      <c r="O4" s="53">
        <v>1080</v>
      </c>
      <c r="P4" s="53">
        <v>880</v>
      </c>
      <c r="Q4" s="53">
        <v>925</v>
      </c>
      <c r="R4" s="53">
        <v>959</v>
      </c>
      <c r="S4" s="53">
        <v>928</v>
      </c>
      <c r="T4" s="53">
        <v>766</v>
      </c>
      <c r="U4" s="53">
        <v>904</v>
      </c>
      <c r="V4" s="53">
        <v>753</v>
      </c>
      <c r="W4" s="53">
        <v>812</v>
      </c>
      <c r="X4" s="53">
        <v>932</v>
      </c>
      <c r="Y4" s="53">
        <v>662</v>
      </c>
      <c r="Z4" s="53">
        <v>2306</v>
      </c>
      <c r="AA4" s="44">
        <v>752</v>
      </c>
      <c r="AB4" s="44">
        <v>1404</v>
      </c>
      <c r="AC4" s="44">
        <v>636</v>
      </c>
      <c r="AD4" s="44">
        <v>741</v>
      </c>
      <c r="AE4" s="44">
        <v>705</v>
      </c>
      <c r="AF4" s="44">
        <v>721</v>
      </c>
      <c r="AG4" s="44">
        <v>700</v>
      </c>
      <c r="AH4" s="44">
        <v>695</v>
      </c>
      <c r="AI4" s="44">
        <v>651</v>
      </c>
      <c r="AJ4" s="44">
        <v>580</v>
      </c>
      <c r="AK4" s="70">
        <v>675</v>
      </c>
      <c r="AL4" s="70">
        <v>628</v>
      </c>
      <c r="AM4" s="70">
        <v>667</v>
      </c>
      <c r="AN4" s="70">
        <v>741</v>
      </c>
      <c r="AO4" s="70">
        <v>787</v>
      </c>
      <c r="AP4" s="3"/>
      <c r="AQ4" s="3"/>
    </row>
    <row r="5" spans="1:43" ht="14.25" x14ac:dyDescent="0.2">
      <c r="A5" s="71" t="s">
        <v>305</v>
      </c>
      <c r="B5" s="92"/>
      <c r="C5" s="92"/>
      <c r="D5" s="92"/>
      <c r="E5" s="92"/>
      <c r="F5" s="92"/>
      <c r="G5" s="92"/>
      <c r="H5" s="92"/>
      <c r="I5" s="92"/>
      <c r="J5" s="92"/>
      <c r="K5" s="92"/>
      <c r="L5" s="92"/>
      <c r="M5" s="92"/>
      <c r="N5" s="92"/>
      <c r="O5" s="92"/>
      <c r="P5" s="92"/>
      <c r="Q5" s="92"/>
      <c r="R5" s="92"/>
      <c r="S5" s="92"/>
      <c r="T5" s="92"/>
      <c r="U5" s="92"/>
      <c r="V5" s="92"/>
      <c r="W5" s="92"/>
      <c r="X5" s="92"/>
      <c r="Y5" s="71"/>
      <c r="Z5" s="71"/>
      <c r="AA5" s="71"/>
      <c r="AB5" s="71"/>
      <c r="AC5" s="71"/>
      <c r="AD5" s="71"/>
      <c r="AE5" s="71"/>
      <c r="AF5" s="71"/>
      <c r="AG5" s="71"/>
      <c r="AH5" s="71"/>
      <c r="AI5" s="71"/>
      <c r="AJ5" s="71"/>
      <c r="AK5" s="72"/>
      <c r="AL5" s="72"/>
      <c r="AM5" s="72"/>
      <c r="AN5" s="72"/>
      <c r="AO5" s="72"/>
      <c r="AP5" s="3"/>
      <c r="AQ5" s="3"/>
    </row>
    <row r="6" spans="1:43" ht="15" customHeight="1" x14ac:dyDescent="0.2">
      <c r="A6" s="48" t="s">
        <v>85</v>
      </c>
      <c r="B6" s="93">
        <v>843.56962819999899</v>
      </c>
      <c r="C6" s="93">
        <v>864.41590265999901</v>
      </c>
      <c r="D6" s="93">
        <v>263.28890691000197</v>
      </c>
      <c r="E6" s="93">
        <v>242.61966996999999</v>
      </c>
      <c r="F6" s="93">
        <v>231.30649269999901</v>
      </c>
      <c r="G6" s="93">
        <v>-185.22099497999599</v>
      </c>
      <c r="H6" s="93">
        <v>450.81375263999701</v>
      </c>
      <c r="I6" s="93">
        <v>-719</v>
      </c>
      <c r="J6" s="93">
        <v>-267</v>
      </c>
      <c r="K6" s="93">
        <v>-625</v>
      </c>
      <c r="L6" s="93">
        <v>492</v>
      </c>
      <c r="M6" s="93">
        <v>-342</v>
      </c>
      <c r="N6" s="93">
        <v>295</v>
      </c>
      <c r="O6" s="93">
        <v>48</v>
      </c>
      <c r="P6" s="93">
        <v>191</v>
      </c>
      <c r="Q6" s="93">
        <v>50</v>
      </c>
      <c r="R6" s="93">
        <v>-103</v>
      </c>
      <c r="S6" s="93">
        <v>255</v>
      </c>
      <c r="T6" s="93">
        <v>129</v>
      </c>
      <c r="U6" s="93">
        <v>18</v>
      </c>
      <c r="V6" s="93">
        <v>-73</v>
      </c>
      <c r="W6" s="93">
        <v>-180</v>
      </c>
      <c r="X6" s="93">
        <v>-66</v>
      </c>
      <c r="Y6" s="93">
        <v>231</v>
      </c>
      <c r="Z6" s="49">
        <v>53</v>
      </c>
      <c r="AA6" s="49">
        <v>344</v>
      </c>
      <c r="AB6" s="49">
        <v>-71</v>
      </c>
      <c r="AC6" s="49">
        <v>-129</v>
      </c>
      <c r="AD6" s="49">
        <v>99</v>
      </c>
      <c r="AE6" s="49">
        <v>-185</v>
      </c>
      <c r="AF6" s="49">
        <v>79</v>
      </c>
      <c r="AG6" s="49">
        <v>334</v>
      </c>
      <c r="AH6" s="49">
        <v>141</v>
      </c>
      <c r="AI6" s="49">
        <v>234</v>
      </c>
      <c r="AJ6" s="49">
        <v>22</v>
      </c>
      <c r="AK6" s="56">
        <v>172</v>
      </c>
      <c r="AL6" s="56">
        <v>-189</v>
      </c>
      <c r="AM6" s="56">
        <v>262</v>
      </c>
      <c r="AN6" s="56">
        <v>-117</v>
      </c>
      <c r="AO6" s="56">
        <v>83</v>
      </c>
      <c r="AP6" s="3"/>
      <c r="AQ6" s="3"/>
    </row>
    <row r="7" spans="1:43" ht="15.95" customHeight="1" x14ac:dyDescent="0.2">
      <c r="A7" s="47" t="s">
        <v>86</v>
      </c>
      <c r="B7" s="157">
        <v>0</v>
      </c>
      <c r="C7" s="157">
        <v>0</v>
      </c>
      <c r="D7" s="157">
        <v>0</v>
      </c>
      <c r="E7" s="158">
        <v>0</v>
      </c>
      <c r="F7" s="157">
        <v>0</v>
      </c>
      <c r="G7" s="157">
        <v>0</v>
      </c>
      <c r="H7" s="157">
        <v>0</v>
      </c>
      <c r="I7" s="157" t="s">
        <v>8</v>
      </c>
      <c r="J7" s="157" t="s">
        <v>8</v>
      </c>
      <c r="K7" s="157" t="s">
        <v>8</v>
      </c>
      <c r="L7" s="157" t="s">
        <v>8</v>
      </c>
      <c r="M7" s="157" t="s">
        <v>8</v>
      </c>
      <c r="N7" s="93" t="s">
        <v>8</v>
      </c>
      <c r="O7" s="93" t="s">
        <v>8</v>
      </c>
      <c r="P7" s="93" t="s">
        <v>8</v>
      </c>
      <c r="Q7" s="158">
        <v>0</v>
      </c>
      <c r="R7" s="93">
        <v>0</v>
      </c>
      <c r="S7" s="93">
        <v>-2</v>
      </c>
      <c r="T7" s="93" t="s">
        <v>8</v>
      </c>
      <c r="U7" s="93">
        <v>-6</v>
      </c>
      <c r="V7" s="93">
        <v>0</v>
      </c>
      <c r="W7" s="93">
        <v>0</v>
      </c>
      <c r="X7" s="93">
        <v>0</v>
      </c>
      <c r="Y7" s="56" t="s">
        <v>8</v>
      </c>
      <c r="Z7" s="56">
        <v>-137</v>
      </c>
      <c r="AA7" s="56" t="s">
        <v>8</v>
      </c>
      <c r="AB7" s="56">
        <v>-6</v>
      </c>
      <c r="AC7" s="56">
        <v>0</v>
      </c>
      <c r="AD7" s="56">
        <v>0</v>
      </c>
      <c r="AE7" s="56">
        <v>44</v>
      </c>
      <c r="AF7" s="56" t="s">
        <v>8</v>
      </c>
      <c r="AG7" s="56" t="s">
        <v>8</v>
      </c>
      <c r="AH7" s="56" t="s">
        <v>8</v>
      </c>
      <c r="AI7" s="56" t="s">
        <v>8</v>
      </c>
      <c r="AJ7" s="56" t="s">
        <v>8</v>
      </c>
      <c r="AK7" s="56">
        <v>0</v>
      </c>
      <c r="AL7" s="56" t="s">
        <v>8</v>
      </c>
      <c r="AM7" s="56" t="s">
        <v>8</v>
      </c>
      <c r="AN7" s="56" t="s">
        <v>8</v>
      </c>
      <c r="AO7" s="56">
        <v>-3</v>
      </c>
      <c r="AP7" s="3"/>
      <c r="AQ7" s="3"/>
    </row>
    <row r="8" spans="1:43" x14ac:dyDescent="0.2">
      <c r="A8" s="47" t="s">
        <v>87</v>
      </c>
      <c r="B8" s="158">
        <v>-167.49799999999999</v>
      </c>
      <c r="C8" s="158">
        <v>53.896999999999998</v>
      </c>
      <c r="D8" s="158">
        <v>86.540999999999997</v>
      </c>
      <c r="E8" s="158">
        <v>5.27</v>
      </c>
      <c r="F8" s="158">
        <v>37.607999999999997</v>
      </c>
      <c r="G8" s="158">
        <v>11.83</v>
      </c>
      <c r="H8" s="158">
        <v>27.042999999999999</v>
      </c>
      <c r="I8" s="158">
        <v>-19</v>
      </c>
      <c r="J8" s="158">
        <v>6</v>
      </c>
      <c r="K8" s="158">
        <v>-82</v>
      </c>
      <c r="L8" s="158">
        <v>45</v>
      </c>
      <c r="M8" s="158">
        <v>20</v>
      </c>
      <c r="N8" s="158">
        <v>38</v>
      </c>
      <c r="O8" s="158">
        <v>16</v>
      </c>
      <c r="P8" s="158">
        <v>49</v>
      </c>
      <c r="Q8" s="158">
        <v>55</v>
      </c>
      <c r="R8" s="158">
        <v>22</v>
      </c>
      <c r="S8" s="158">
        <v>-4</v>
      </c>
      <c r="T8" s="158">
        <v>-34</v>
      </c>
      <c r="U8" s="158">
        <v>-83</v>
      </c>
      <c r="V8" s="158">
        <v>-9</v>
      </c>
      <c r="W8" s="158">
        <v>-2</v>
      </c>
      <c r="X8" s="158">
        <v>-31</v>
      </c>
      <c r="Y8" s="159">
        <v>-5</v>
      </c>
      <c r="Z8" s="159">
        <v>-99</v>
      </c>
      <c r="AA8" s="159">
        <v>19</v>
      </c>
      <c r="AB8" s="159">
        <v>4</v>
      </c>
      <c r="AC8" s="159">
        <v>29</v>
      </c>
      <c r="AD8" s="159">
        <v>16</v>
      </c>
      <c r="AE8" s="159">
        <v>41</v>
      </c>
      <c r="AF8" s="159">
        <v>0</v>
      </c>
      <c r="AG8" s="159">
        <v>-24</v>
      </c>
      <c r="AH8" s="159">
        <v>-19</v>
      </c>
      <c r="AI8" s="159">
        <v>18</v>
      </c>
      <c r="AJ8" s="159">
        <v>-32</v>
      </c>
      <c r="AK8" s="56">
        <v>-46</v>
      </c>
      <c r="AL8" s="56">
        <v>-16</v>
      </c>
      <c r="AM8" s="56">
        <v>15</v>
      </c>
      <c r="AN8" s="56">
        <v>19</v>
      </c>
      <c r="AO8" s="56">
        <v>9</v>
      </c>
      <c r="AP8" s="3"/>
      <c r="AQ8" s="3"/>
    </row>
    <row r="9" spans="1:43" x14ac:dyDescent="0.2">
      <c r="A9" s="47" t="s">
        <v>152</v>
      </c>
      <c r="B9" s="157">
        <v>0</v>
      </c>
      <c r="C9" s="157">
        <v>0</v>
      </c>
      <c r="D9" s="157">
        <v>0</v>
      </c>
      <c r="E9" s="157">
        <v>0</v>
      </c>
      <c r="F9" s="157">
        <v>0</v>
      </c>
      <c r="G9" s="157">
        <v>0</v>
      </c>
      <c r="H9" s="157">
        <v>0</v>
      </c>
      <c r="I9" s="157" t="s">
        <v>8</v>
      </c>
      <c r="J9" s="157" t="s">
        <v>8</v>
      </c>
      <c r="K9" s="157" t="s">
        <v>8</v>
      </c>
      <c r="L9" s="157" t="s">
        <v>8</v>
      </c>
      <c r="M9" s="157" t="s">
        <v>8</v>
      </c>
      <c r="N9" s="157" t="s">
        <v>8</v>
      </c>
      <c r="O9" s="157" t="s">
        <v>8</v>
      </c>
      <c r="P9" s="157" t="s">
        <v>8</v>
      </c>
      <c r="Q9" s="157" t="s">
        <v>8</v>
      </c>
      <c r="R9" s="93" t="s">
        <v>8</v>
      </c>
      <c r="S9" s="93" t="s">
        <v>8</v>
      </c>
      <c r="T9" s="93" t="s">
        <v>8</v>
      </c>
      <c r="U9" s="93">
        <v>22</v>
      </c>
      <c r="V9" s="93">
        <v>0</v>
      </c>
      <c r="W9" s="93">
        <v>0</v>
      </c>
      <c r="X9" s="93">
        <v>0</v>
      </c>
      <c r="Y9" s="56" t="s">
        <v>8</v>
      </c>
      <c r="Z9" s="56">
        <v>15</v>
      </c>
      <c r="AA9" s="56" t="s">
        <v>8</v>
      </c>
      <c r="AB9" s="56">
        <v>0</v>
      </c>
      <c r="AC9" s="56">
        <v>8</v>
      </c>
      <c r="AD9" s="56" t="s">
        <v>8</v>
      </c>
      <c r="AE9" s="56" t="s">
        <v>8</v>
      </c>
      <c r="AF9" s="56" t="s">
        <v>8</v>
      </c>
      <c r="AG9" s="56" t="s">
        <v>8</v>
      </c>
      <c r="AH9" s="56" t="s">
        <v>8</v>
      </c>
      <c r="AI9" s="56" t="s">
        <v>8</v>
      </c>
      <c r="AJ9" s="56" t="s">
        <v>8</v>
      </c>
      <c r="AK9" s="56" t="s">
        <v>8</v>
      </c>
      <c r="AL9" s="56" t="s">
        <v>8</v>
      </c>
      <c r="AM9" s="56" t="s">
        <v>8</v>
      </c>
      <c r="AN9" s="56" t="s">
        <v>8</v>
      </c>
      <c r="AO9" s="56" t="s">
        <v>8</v>
      </c>
    </row>
    <row r="10" spans="1:43" x14ac:dyDescent="0.2">
      <c r="A10" s="47" t="s">
        <v>89</v>
      </c>
      <c r="B10" s="93" t="s">
        <v>8</v>
      </c>
      <c r="C10" s="93" t="s">
        <v>8</v>
      </c>
      <c r="D10" s="93" t="s">
        <v>8</v>
      </c>
      <c r="E10" s="93" t="s">
        <v>8</v>
      </c>
      <c r="F10" s="93" t="s">
        <v>8</v>
      </c>
      <c r="G10" s="93" t="s">
        <v>8</v>
      </c>
      <c r="H10" s="93" t="s">
        <v>8</v>
      </c>
      <c r="I10" s="93" t="s">
        <v>8</v>
      </c>
      <c r="J10" s="93" t="s">
        <v>8</v>
      </c>
      <c r="K10" s="93" t="s">
        <v>8</v>
      </c>
      <c r="L10" s="93" t="s">
        <v>8</v>
      </c>
      <c r="M10" s="93" t="s">
        <v>8</v>
      </c>
      <c r="N10" s="93" t="s">
        <v>8</v>
      </c>
      <c r="O10" s="93" t="s">
        <v>8</v>
      </c>
      <c r="P10" s="93" t="s">
        <v>8</v>
      </c>
      <c r="Q10" s="93" t="s">
        <v>8</v>
      </c>
      <c r="R10" s="93" t="s">
        <v>8</v>
      </c>
      <c r="S10" s="93" t="s">
        <v>8</v>
      </c>
      <c r="T10" s="93" t="s">
        <v>8</v>
      </c>
      <c r="U10" s="93" t="s">
        <v>8</v>
      </c>
      <c r="V10" s="93" t="s">
        <v>8</v>
      </c>
      <c r="W10" s="158" t="s">
        <v>8</v>
      </c>
      <c r="X10" s="158" t="s">
        <v>8</v>
      </c>
      <c r="Y10" s="159" t="s">
        <v>8</v>
      </c>
      <c r="Z10" s="159">
        <v>24</v>
      </c>
      <c r="AA10" s="159">
        <v>-99</v>
      </c>
      <c r="AB10" s="159">
        <v>54</v>
      </c>
      <c r="AC10" s="159">
        <v>0</v>
      </c>
      <c r="AD10" s="159">
        <v>-33</v>
      </c>
      <c r="AE10" s="159">
        <v>-136</v>
      </c>
      <c r="AF10" s="159">
        <v>430</v>
      </c>
      <c r="AG10" s="159">
        <v>86</v>
      </c>
      <c r="AH10" s="159">
        <v>216</v>
      </c>
      <c r="AI10" s="159">
        <v>8</v>
      </c>
      <c r="AJ10" s="159">
        <v>11</v>
      </c>
      <c r="AK10" s="56">
        <v>-71</v>
      </c>
      <c r="AL10" s="56">
        <v>-85</v>
      </c>
      <c r="AM10" s="56">
        <v>-66</v>
      </c>
      <c r="AN10" s="56">
        <v>75</v>
      </c>
      <c r="AO10" s="56">
        <v>-37</v>
      </c>
      <c r="AP10" s="3"/>
      <c r="AQ10" s="3"/>
    </row>
    <row r="11" spans="1:43" x14ac:dyDescent="0.2">
      <c r="A11" s="47" t="s">
        <v>170</v>
      </c>
      <c r="B11" s="93" t="s">
        <v>8</v>
      </c>
      <c r="C11" s="93" t="s">
        <v>8</v>
      </c>
      <c r="D11" s="93" t="s">
        <v>8</v>
      </c>
      <c r="E11" s="93" t="s">
        <v>8</v>
      </c>
      <c r="F11" s="93" t="s">
        <v>8</v>
      </c>
      <c r="G11" s="93" t="s">
        <v>8</v>
      </c>
      <c r="H11" s="93" t="s">
        <v>8</v>
      </c>
      <c r="I11" s="93" t="s">
        <v>8</v>
      </c>
      <c r="J11" s="93" t="s">
        <v>8</v>
      </c>
      <c r="K11" s="93" t="s">
        <v>8</v>
      </c>
      <c r="L11" s="93" t="s">
        <v>8</v>
      </c>
      <c r="M11" s="93" t="s">
        <v>8</v>
      </c>
      <c r="N11" s="93" t="s">
        <v>8</v>
      </c>
      <c r="O11" s="93" t="s">
        <v>8</v>
      </c>
      <c r="P11" s="93" t="s">
        <v>8</v>
      </c>
      <c r="Q11" s="93" t="s">
        <v>8</v>
      </c>
      <c r="R11" s="93" t="s">
        <v>8</v>
      </c>
      <c r="S11" s="93" t="s">
        <v>8</v>
      </c>
      <c r="T11" s="93" t="s">
        <v>8</v>
      </c>
      <c r="U11" s="93" t="s">
        <v>8</v>
      </c>
      <c r="V11" s="93" t="s">
        <v>8</v>
      </c>
      <c r="W11" s="158" t="s">
        <v>8</v>
      </c>
      <c r="X11" s="56" t="s">
        <v>8</v>
      </c>
      <c r="Y11" s="158" t="s">
        <v>8</v>
      </c>
      <c r="Z11" s="56">
        <v>-315</v>
      </c>
      <c r="AA11" s="56" t="s">
        <v>8</v>
      </c>
      <c r="AB11" s="56">
        <v>-194</v>
      </c>
      <c r="AC11" s="56" t="s">
        <v>8</v>
      </c>
      <c r="AD11" s="56" t="s">
        <v>8</v>
      </c>
      <c r="AE11" s="56" t="s">
        <v>8</v>
      </c>
      <c r="AF11" s="56" t="s">
        <v>8</v>
      </c>
      <c r="AG11" s="56" t="s">
        <v>8</v>
      </c>
      <c r="AH11" s="56" t="s">
        <v>8</v>
      </c>
      <c r="AI11" s="56" t="s">
        <v>8</v>
      </c>
      <c r="AJ11" s="56" t="s">
        <v>8</v>
      </c>
      <c r="AK11" s="56" t="s">
        <v>8</v>
      </c>
      <c r="AL11" s="56" t="s">
        <v>8</v>
      </c>
      <c r="AM11" s="56" t="s">
        <v>8</v>
      </c>
      <c r="AN11" s="56" t="s">
        <v>8</v>
      </c>
      <c r="AO11" s="56" t="s">
        <v>8</v>
      </c>
      <c r="AP11" s="3"/>
      <c r="AQ11" s="3"/>
    </row>
    <row r="12" spans="1:43" x14ac:dyDescent="0.2">
      <c r="A12" s="47" t="s">
        <v>165</v>
      </c>
      <c r="B12" s="157">
        <v>0</v>
      </c>
      <c r="C12" s="157">
        <v>0</v>
      </c>
      <c r="D12" s="157">
        <v>0</v>
      </c>
      <c r="E12" s="157">
        <v>0</v>
      </c>
      <c r="F12" s="157">
        <v>0</v>
      </c>
      <c r="G12" s="157">
        <v>0</v>
      </c>
      <c r="H12" s="157">
        <v>0</v>
      </c>
      <c r="I12" s="157" t="s">
        <v>8</v>
      </c>
      <c r="J12" s="157" t="s">
        <v>8</v>
      </c>
      <c r="K12" s="157" t="s">
        <v>8</v>
      </c>
      <c r="L12" s="157" t="s">
        <v>8</v>
      </c>
      <c r="M12" s="157" t="s">
        <v>8</v>
      </c>
      <c r="N12" s="157" t="s">
        <v>8</v>
      </c>
      <c r="O12" s="157" t="s">
        <v>8</v>
      </c>
      <c r="P12" s="157" t="s">
        <v>8</v>
      </c>
      <c r="Q12" s="157" t="s">
        <v>8</v>
      </c>
      <c r="R12" s="158" t="s">
        <v>8</v>
      </c>
      <c r="S12" s="158" t="s">
        <v>8</v>
      </c>
      <c r="T12" s="158" t="s">
        <v>8</v>
      </c>
      <c r="U12" s="158">
        <v>14</v>
      </c>
      <c r="V12" s="158">
        <v>70</v>
      </c>
      <c r="W12" s="158">
        <v>-177</v>
      </c>
      <c r="X12" s="56">
        <v>14</v>
      </c>
      <c r="Y12" s="56">
        <v>124</v>
      </c>
      <c r="Z12" s="56">
        <v>186</v>
      </c>
      <c r="AA12" s="56" t="s">
        <v>8</v>
      </c>
      <c r="AB12" s="56" t="s">
        <v>8</v>
      </c>
      <c r="AC12" s="56" t="s">
        <v>8</v>
      </c>
      <c r="AD12" s="56" t="s">
        <v>8</v>
      </c>
      <c r="AE12" s="56" t="s">
        <v>8</v>
      </c>
      <c r="AF12" s="56" t="s">
        <v>8</v>
      </c>
      <c r="AG12" s="56" t="s">
        <v>8</v>
      </c>
      <c r="AH12" s="56" t="s">
        <v>8</v>
      </c>
      <c r="AI12" s="56" t="s">
        <v>8</v>
      </c>
      <c r="AJ12" s="56" t="s">
        <v>8</v>
      </c>
      <c r="AK12" s="56" t="s">
        <v>8</v>
      </c>
      <c r="AL12" s="56" t="s">
        <v>8</v>
      </c>
      <c r="AM12" s="56" t="s">
        <v>8</v>
      </c>
      <c r="AN12" s="56" t="s">
        <v>8</v>
      </c>
      <c r="AO12" s="56" t="s">
        <v>8</v>
      </c>
      <c r="AP12" s="3"/>
      <c r="AQ12" s="3"/>
    </row>
    <row r="13" spans="1:43" x14ac:dyDescent="0.2">
      <c r="A13" s="47" t="s">
        <v>171</v>
      </c>
      <c r="B13" s="157">
        <v>0</v>
      </c>
      <c r="C13" s="157">
        <v>0</v>
      </c>
      <c r="D13" s="157">
        <v>0</v>
      </c>
      <c r="E13" s="157">
        <v>0</v>
      </c>
      <c r="F13" s="157">
        <v>0</v>
      </c>
      <c r="G13" s="157">
        <v>0</v>
      </c>
      <c r="H13" s="157">
        <v>0</v>
      </c>
      <c r="I13" s="157" t="s">
        <v>8</v>
      </c>
      <c r="J13" s="157" t="s">
        <v>8</v>
      </c>
      <c r="K13" s="157" t="s">
        <v>8</v>
      </c>
      <c r="L13" s="157" t="s">
        <v>8</v>
      </c>
      <c r="M13" s="157" t="s">
        <v>8</v>
      </c>
      <c r="N13" s="157" t="s">
        <v>8</v>
      </c>
      <c r="O13" s="157" t="s">
        <v>8</v>
      </c>
      <c r="P13" s="157" t="s">
        <v>8</v>
      </c>
      <c r="Q13" s="157" t="s">
        <v>8</v>
      </c>
      <c r="R13" s="93" t="s">
        <v>8</v>
      </c>
      <c r="S13" s="93" t="s">
        <v>8</v>
      </c>
      <c r="T13" s="93" t="s">
        <v>8</v>
      </c>
      <c r="U13" s="93">
        <v>-93</v>
      </c>
      <c r="V13" s="93">
        <v>0</v>
      </c>
      <c r="W13" s="93">
        <v>0</v>
      </c>
      <c r="X13" s="93">
        <v>-138</v>
      </c>
      <c r="Y13" s="93" t="s">
        <v>8</v>
      </c>
      <c r="Z13" s="93" t="s">
        <v>8</v>
      </c>
      <c r="AA13" s="93" t="s">
        <v>8</v>
      </c>
      <c r="AB13" s="93" t="s">
        <v>8</v>
      </c>
      <c r="AC13" s="93" t="s">
        <v>8</v>
      </c>
      <c r="AD13" s="93" t="s">
        <v>8</v>
      </c>
      <c r="AE13" s="93" t="s">
        <v>8</v>
      </c>
      <c r="AF13" s="93" t="s">
        <v>8</v>
      </c>
      <c r="AG13" s="93" t="s">
        <v>8</v>
      </c>
      <c r="AH13" s="93" t="s">
        <v>8</v>
      </c>
      <c r="AI13" s="93" t="s">
        <v>8</v>
      </c>
      <c r="AJ13" s="93" t="s">
        <v>8</v>
      </c>
      <c r="AK13" s="93" t="s">
        <v>8</v>
      </c>
      <c r="AL13" s="93" t="s">
        <v>8</v>
      </c>
      <c r="AM13" s="93" t="s">
        <v>8</v>
      </c>
      <c r="AN13" s="93" t="s">
        <v>8</v>
      </c>
      <c r="AO13" s="93" t="s">
        <v>8</v>
      </c>
      <c r="AP13" s="3"/>
      <c r="AQ13" s="3"/>
    </row>
    <row r="14" spans="1:43" x14ac:dyDescent="0.2">
      <c r="A14" s="48" t="s">
        <v>135</v>
      </c>
      <c r="B14" s="93">
        <v>34.503999999999998</v>
      </c>
      <c r="C14" s="93">
        <v>-11.103</v>
      </c>
      <c r="D14" s="93">
        <v>-17.827000000000002</v>
      </c>
      <c r="E14" s="93">
        <v>-1.0860000000000001</v>
      </c>
      <c r="F14" s="93">
        <v>-7.7469999999999999</v>
      </c>
      <c r="G14" s="93">
        <v>-2.4369999999999998</v>
      </c>
      <c r="H14" s="93">
        <v>-5.5709999999999997</v>
      </c>
      <c r="I14" s="93">
        <v>4</v>
      </c>
      <c r="J14" s="93">
        <v>-1</v>
      </c>
      <c r="K14" s="93">
        <v>17</v>
      </c>
      <c r="L14" s="93">
        <v>-9</v>
      </c>
      <c r="M14" s="93">
        <v>-4</v>
      </c>
      <c r="N14" s="93">
        <v>-8</v>
      </c>
      <c r="O14" s="93">
        <v>-3</v>
      </c>
      <c r="P14" s="93">
        <v>-10</v>
      </c>
      <c r="Q14" s="93">
        <v>-11</v>
      </c>
      <c r="R14" s="93">
        <v>-4</v>
      </c>
      <c r="S14" s="93">
        <v>-3</v>
      </c>
      <c r="T14" s="93">
        <v>7</v>
      </c>
      <c r="U14" s="93">
        <v>4</v>
      </c>
      <c r="V14" s="93">
        <v>-8</v>
      </c>
      <c r="W14" s="93">
        <v>22</v>
      </c>
      <c r="X14" s="93">
        <v>4</v>
      </c>
      <c r="Y14" s="49">
        <v>1</v>
      </c>
      <c r="Z14" s="49">
        <v>18</v>
      </c>
      <c r="AA14" s="49">
        <v>-4</v>
      </c>
      <c r="AB14" s="49">
        <v>-1</v>
      </c>
      <c r="AC14" s="49">
        <v>-8</v>
      </c>
      <c r="AD14" s="49">
        <v>-4</v>
      </c>
      <c r="AE14" s="49">
        <v>-9</v>
      </c>
      <c r="AF14" s="49">
        <v>0</v>
      </c>
      <c r="AG14" s="49">
        <v>5</v>
      </c>
      <c r="AH14" s="49">
        <v>4</v>
      </c>
      <c r="AI14" s="49">
        <v>-4</v>
      </c>
      <c r="AJ14" s="49">
        <v>7</v>
      </c>
      <c r="AK14" s="56">
        <v>10</v>
      </c>
      <c r="AL14" s="56">
        <v>4</v>
      </c>
      <c r="AM14" s="56">
        <v>-3</v>
      </c>
      <c r="AN14" s="56">
        <v>-4</v>
      </c>
      <c r="AO14" s="56">
        <v>-6</v>
      </c>
      <c r="AP14" s="3"/>
      <c r="AQ14" s="3"/>
    </row>
    <row r="15" spans="1:43" s="2" customFormat="1" x14ac:dyDescent="0.2">
      <c r="A15" s="44" t="s">
        <v>109</v>
      </c>
      <c r="B15" s="160">
        <f>SUM(B6:B14)</f>
        <v>710.57562819999896</v>
      </c>
      <c r="C15" s="160">
        <v>907.2099026599991</v>
      </c>
      <c r="D15" s="160">
        <v>332.00290691000197</v>
      </c>
      <c r="E15" s="160">
        <v>246.80366996999999</v>
      </c>
      <c r="F15" s="160">
        <v>261.167492699999</v>
      </c>
      <c r="G15" s="160">
        <v>-175.82799497999599</v>
      </c>
      <c r="H15" s="160">
        <v>472.28575263999699</v>
      </c>
      <c r="I15" s="160">
        <v>-734</v>
      </c>
      <c r="J15" s="160">
        <v>-263</v>
      </c>
      <c r="K15" s="160">
        <v>-691</v>
      </c>
      <c r="L15" s="160">
        <v>527</v>
      </c>
      <c r="M15" s="160">
        <v>-327</v>
      </c>
      <c r="N15" s="160">
        <v>325</v>
      </c>
      <c r="O15" s="160">
        <v>60</v>
      </c>
      <c r="P15" s="160">
        <v>229</v>
      </c>
      <c r="Q15" s="160">
        <v>94</v>
      </c>
      <c r="R15" s="160">
        <v>-86</v>
      </c>
      <c r="S15" s="160">
        <v>246</v>
      </c>
      <c r="T15" s="160">
        <v>102</v>
      </c>
      <c r="U15" s="160">
        <v>-124</v>
      </c>
      <c r="V15" s="160">
        <v>-20</v>
      </c>
      <c r="W15" s="160">
        <v>-337</v>
      </c>
      <c r="X15" s="160">
        <v>-216</v>
      </c>
      <c r="Y15" s="161">
        <v>351</v>
      </c>
      <c r="Z15" s="161">
        <v>-255</v>
      </c>
      <c r="AA15" s="161">
        <v>260</v>
      </c>
      <c r="AB15" s="161">
        <v>-213</v>
      </c>
      <c r="AC15" s="161">
        <v>-101</v>
      </c>
      <c r="AD15" s="161">
        <v>79</v>
      </c>
      <c r="AE15" s="161">
        <v>-246</v>
      </c>
      <c r="AF15" s="161">
        <v>508</v>
      </c>
      <c r="AG15" s="161">
        <v>402</v>
      </c>
      <c r="AH15" s="161">
        <v>343</v>
      </c>
      <c r="AI15" s="161">
        <v>256</v>
      </c>
      <c r="AJ15" s="161">
        <v>8</v>
      </c>
      <c r="AK15" s="70">
        <v>65</v>
      </c>
      <c r="AL15" s="70">
        <v>-287</v>
      </c>
      <c r="AM15" s="70">
        <v>207</v>
      </c>
      <c r="AN15" s="70">
        <v>-27</v>
      </c>
      <c r="AO15" s="70">
        <v>46</v>
      </c>
      <c r="AP15" s="85"/>
      <c r="AQ15" s="85"/>
    </row>
    <row r="16" spans="1:43" ht="14.25" x14ac:dyDescent="0.2">
      <c r="A16" s="71" t="s">
        <v>301</v>
      </c>
      <c r="B16" s="92"/>
      <c r="C16" s="92"/>
      <c r="D16" s="92"/>
      <c r="E16" s="92"/>
      <c r="F16" s="92"/>
      <c r="G16" s="92"/>
      <c r="H16" s="92"/>
      <c r="I16" s="92"/>
      <c r="J16" s="92"/>
      <c r="K16" s="92"/>
      <c r="L16" s="92"/>
      <c r="M16" s="92"/>
      <c r="N16" s="92"/>
      <c r="O16" s="92"/>
      <c r="P16" s="92"/>
      <c r="Q16" s="92"/>
      <c r="R16" s="92"/>
      <c r="S16" s="92"/>
      <c r="T16" s="92"/>
      <c r="U16" s="92"/>
      <c r="V16" s="92"/>
      <c r="W16" s="92"/>
      <c r="X16" s="92"/>
      <c r="Y16" s="71"/>
      <c r="Z16" s="71"/>
      <c r="AA16" s="71"/>
      <c r="AB16" s="71"/>
      <c r="AC16" s="71"/>
      <c r="AD16" s="71"/>
      <c r="AE16" s="71"/>
      <c r="AF16" s="71"/>
      <c r="AG16" s="71"/>
      <c r="AH16" s="71"/>
      <c r="AI16" s="71"/>
      <c r="AJ16" s="71"/>
      <c r="AK16" s="56"/>
      <c r="AL16" s="56"/>
      <c r="AM16" s="56"/>
      <c r="AN16" s="56"/>
      <c r="AO16" s="56"/>
      <c r="AP16" s="3"/>
      <c r="AQ16" s="3"/>
    </row>
    <row r="17" spans="1:43" x14ac:dyDescent="0.2">
      <c r="A17" s="48" t="s">
        <v>88</v>
      </c>
      <c r="B17" s="91">
        <v>-58.896953250000003</v>
      </c>
      <c r="C17" s="91">
        <v>220.1387249</v>
      </c>
      <c r="D17" s="91">
        <v>237.30575789</v>
      </c>
      <c r="E17" s="91">
        <v>-35.012317499999902</v>
      </c>
      <c r="F17" s="91">
        <v>33.662601199999898</v>
      </c>
      <c r="G17" s="91">
        <v>19.163549510000003</v>
      </c>
      <c r="H17" s="91">
        <v>351.28378777999995</v>
      </c>
      <c r="I17" s="91">
        <v>124</v>
      </c>
      <c r="J17" s="91">
        <v>162</v>
      </c>
      <c r="K17" s="91">
        <v>-80</v>
      </c>
      <c r="L17" s="91">
        <v>-339</v>
      </c>
      <c r="M17" s="91">
        <v>143</v>
      </c>
      <c r="N17" s="91">
        <v>-155</v>
      </c>
      <c r="O17" s="91">
        <v>-104</v>
      </c>
      <c r="P17" s="91">
        <v>-51</v>
      </c>
      <c r="Q17" s="91">
        <v>-131</v>
      </c>
      <c r="R17" s="91">
        <v>80</v>
      </c>
      <c r="S17" s="91">
        <v>78</v>
      </c>
      <c r="T17" s="91">
        <v>91</v>
      </c>
      <c r="U17" s="91">
        <v>82</v>
      </c>
      <c r="V17" s="91">
        <v>17</v>
      </c>
      <c r="W17" s="91">
        <v>-54</v>
      </c>
      <c r="X17" s="91">
        <v>71</v>
      </c>
      <c r="Y17" s="48">
        <v>322</v>
      </c>
      <c r="Z17" s="48">
        <v>-107</v>
      </c>
      <c r="AA17" s="48">
        <v>-153</v>
      </c>
      <c r="AB17" s="48">
        <v>-211</v>
      </c>
      <c r="AC17" s="48">
        <v>367</v>
      </c>
      <c r="AD17" s="48">
        <v>-192</v>
      </c>
      <c r="AE17" s="48">
        <v>316</v>
      </c>
      <c r="AF17" s="48">
        <v>-96</v>
      </c>
      <c r="AG17" s="48">
        <v>-267</v>
      </c>
      <c r="AH17" s="48">
        <v>-55</v>
      </c>
      <c r="AI17" s="48">
        <v>-7</v>
      </c>
      <c r="AJ17" s="48">
        <v>-81</v>
      </c>
      <c r="AK17" s="56">
        <v>-53</v>
      </c>
      <c r="AL17" s="56">
        <v>29</v>
      </c>
      <c r="AM17" s="56">
        <v>201</v>
      </c>
      <c r="AN17" s="56">
        <v>183</v>
      </c>
      <c r="AO17" s="56">
        <v>45</v>
      </c>
      <c r="AP17" s="3"/>
      <c r="AQ17" s="3"/>
    </row>
    <row r="18" spans="1:43" x14ac:dyDescent="0.2">
      <c r="A18" s="48" t="s">
        <v>89</v>
      </c>
      <c r="B18" s="93" t="s">
        <v>8</v>
      </c>
      <c r="C18" s="93" t="s">
        <v>8</v>
      </c>
      <c r="D18" s="93" t="s">
        <v>8</v>
      </c>
      <c r="E18" s="93" t="s">
        <v>8</v>
      </c>
      <c r="F18" s="93" t="s">
        <v>8</v>
      </c>
      <c r="G18" s="93" t="s">
        <v>8</v>
      </c>
      <c r="H18" s="93" t="s">
        <v>8</v>
      </c>
      <c r="I18" s="93" t="s">
        <v>8</v>
      </c>
      <c r="J18" s="93" t="s">
        <v>8</v>
      </c>
      <c r="K18" s="93" t="s">
        <v>8</v>
      </c>
      <c r="L18" s="93" t="s">
        <v>8</v>
      </c>
      <c r="M18" s="93" t="s">
        <v>8</v>
      </c>
      <c r="N18" s="93" t="s">
        <v>8</v>
      </c>
      <c r="O18" s="93" t="s">
        <v>8</v>
      </c>
      <c r="P18" s="93" t="s">
        <v>8</v>
      </c>
      <c r="Q18" s="93" t="s">
        <v>8</v>
      </c>
      <c r="R18" s="93" t="s">
        <v>8</v>
      </c>
      <c r="S18" s="93" t="s">
        <v>8</v>
      </c>
      <c r="T18" s="93" t="s">
        <v>8</v>
      </c>
      <c r="U18" s="93" t="s">
        <v>8</v>
      </c>
      <c r="V18" s="93" t="s">
        <v>8</v>
      </c>
      <c r="W18" s="93" t="s">
        <v>8</v>
      </c>
      <c r="X18" s="93" t="s">
        <v>8</v>
      </c>
      <c r="Y18" s="56" t="s">
        <v>8</v>
      </c>
      <c r="Z18" s="56">
        <v>0</v>
      </c>
      <c r="AA18" s="56">
        <v>0</v>
      </c>
      <c r="AB18" s="56">
        <v>-2</v>
      </c>
      <c r="AC18" s="56">
        <v>0</v>
      </c>
      <c r="AD18" s="56">
        <v>7</v>
      </c>
      <c r="AE18" s="56" t="s">
        <v>8</v>
      </c>
      <c r="AF18" s="56" t="s">
        <v>8</v>
      </c>
      <c r="AG18" s="56">
        <v>-25</v>
      </c>
      <c r="AH18" s="56" t="s">
        <v>8</v>
      </c>
      <c r="AI18" s="56" t="s">
        <v>8</v>
      </c>
      <c r="AJ18" s="56">
        <v>0</v>
      </c>
      <c r="AK18" s="56">
        <v>5</v>
      </c>
      <c r="AL18" s="56" t="s">
        <v>8</v>
      </c>
      <c r="AM18" s="56" t="s">
        <v>8</v>
      </c>
      <c r="AN18" s="56" t="s">
        <v>8</v>
      </c>
      <c r="AO18" s="56">
        <v>-30</v>
      </c>
      <c r="AP18" s="3"/>
      <c r="AQ18" s="3"/>
    </row>
    <row r="19" spans="1:43" x14ac:dyDescent="0.2">
      <c r="A19" s="48" t="s">
        <v>134</v>
      </c>
      <c r="B19" s="91">
        <v>14.529924619999999</v>
      </c>
      <c r="C19" s="91">
        <v>-55.51942056</v>
      </c>
      <c r="D19" s="91">
        <v>-60.42802176</v>
      </c>
      <c r="E19" s="91">
        <v>6.1678740199999993</v>
      </c>
      <c r="F19" s="91">
        <v>-8.3614760999999902</v>
      </c>
      <c r="G19" s="91">
        <v>-2.5963103200000099</v>
      </c>
      <c r="H19" s="91">
        <v>-86.268446959999991</v>
      </c>
      <c r="I19" s="91">
        <v>-27</v>
      </c>
      <c r="J19" s="91">
        <v>-41</v>
      </c>
      <c r="K19" s="91">
        <v>13</v>
      </c>
      <c r="L19" s="91">
        <v>88</v>
      </c>
      <c r="M19" s="91">
        <v>-31</v>
      </c>
      <c r="N19" s="91">
        <v>37</v>
      </c>
      <c r="O19" s="91">
        <v>21</v>
      </c>
      <c r="P19" s="91">
        <v>11</v>
      </c>
      <c r="Q19" s="91">
        <v>29</v>
      </c>
      <c r="R19" s="91">
        <v>-18</v>
      </c>
      <c r="S19" s="91">
        <v>-26</v>
      </c>
      <c r="T19" s="91">
        <v>-23</v>
      </c>
      <c r="U19" s="91">
        <v>-125</v>
      </c>
      <c r="V19" s="91">
        <v>-6</v>
      </c>
      <c r="W19" s="91">
        <v>26</v>
      </c>
      <c r="X19" s="91">
        <v>-29</v>
      </c>
      <c r="Y19" s="48">
        <v>-117</v>
      </c>
      <c r="Z19" s="48">
        <v>33</v>
      </c>
      <c r="AA19" s="48">
        <v>49</v>
      </c>
      <c r="AB19" s="48">
        <v>74</v>
      </c>
      <c r="AC19" s="48">
        <v>-136</v>
      </c>
      <c r="AD19" s="48">
        <v>69</v>
      </c>
      <c r="AE19" s="48">
        <v>-112</v>
      </c>
      <c r="AF19" s="48">
        <v>25</v>
      </c>
      <c r="AG19" s="48">
        <v>100</v>
      </c>
      <c r="AH19" s="48">
        <v>19</v>
      </c>
      <c r="AI19" s="48">
        <v>3</v>
      </c>
      <c r="AJ19" s="48">
        <v>32</v>
      </c>
      <c r="AK19" s="56">
        <v>20</v>
      </c>
      <c r="AL19" s="56">
        <v>-10</v>
      </c>
      <c r="AM19" s="56">
        <v>-81</v>
      </c>
      <c r="AN19" s="56">
        <v>-73</v>
      </c>
      <c r="AO19" s="56">
        <v>-20</v>
      </c>
      <c r="AP19" s="3"/>
      <c r="AQ19" s="3"/>
    </row>
    <row r="20" spans="1:43" s="2" customFormat="1" x14ac:dyDescent="0.2">
      <c r="A20" s="44" t="s">
        <v>109</v>
      </c>
      <c r="B20" s="90">
        <f>SUM(B17:B19)</f>
        <v>-44.367028630000007</v>
      </c>
      <c r="C20" s="90">
        <v>164.61930433999999</v>
      </c>
      <c r="D20" s="90">
        <v>176.87773612999999</v>
      </c>
      <c r="E20" s="90">
        <v>-28.844443479999903</v>
      </c>
      <c r="F20" s="90">
        <v>25.301125099999908</v>
      </c>
      <c r="G20" s="90">
        <v>16.567239189999992</v>
      </c>
      <c r="H20" s="90">
        <v>265.01534081999995</v>
      </c>
      <c r="I20" s="90">
        <v>97</v>
      </c>
      <c r="J20" s="90">
        <v>122</v>
      </c>
      <c r="K20" s="90">
        <v>-67</v>
      </c>
      <c r="L20" s="90">
        <v>-250</v>
      </c>
      <c r="M20" s="90">
        <v>111</v>
      </c>
      <c r="N20" s="90">
        <v>-118</v>
      </c>
      <c r="O20" s="90">
        <v>-83</v>
      </c>
      <c r="P20" s="90">
        <v>-40</v>
      </c>
      <c r="Q20" s="90">
        <v>-102</v>
      </c>
      <c r="R20" s="90">
        <v>62</v>
      </c>
      <c r="S20" s="90">
        <v>52</v>
      </c>
      <c r="T20" s="90">
        <v>68</v>
      </c>
      <c r="U20" s="90">
        <v>-43</v>
      </c>
      <c r="V20" s="90">
        <v>11</v>
      </c>
      <c r="W20" s="90">
        <v>-27</v>
      </c>
      <c r="X20" s="90">
        <v>42</v>
      </c>
      <c r="Y20" s="44">
        <v>205</v>
      </c>
      <c r="Z20" s="44">
        <v>-75</v>
      </c>
      <c r="AA20" s="44">
        <v>-104</v>
      </c>
      <c r="AB20" s="44">
        <v>-139</v>
      </c>
      <c r="AC20" s="44">
        <v>231</v>
      </c>
      <c r="AD20" s="44">
        <v>-116</v>
      </c>
      <c r="AE20" s="44">
        <v>204</v>
      </c>
      <c r="AF20" s="44">
        <v>-71</v>
      </c>
      <c r="AG20" s="44">
        <v>-193</v>
      </c>
      <c r="AH20" s="44">
        <v>-37</v>
      </c>
      <c r="AI20" s="44">
        <v>-4</v>
      </c>
      <c r="AJ20" s="44">
        <v>-49</v>
      </c>
      <c r="AK20" s="70">
        <v>-28</v>
      </c>
      <c r="AL20" s="70">
        <v>19</v>
      </c>
      <c r="AM20" s="70">
        <v>120</v>
      </c>
      <c r="AN20" s="70">
        <v>109</v>
      </c>
      <c r="AO20" s="70">
        <v>-5</v>
      </c>
      <c r="AP20" s="85"/>
      <c r="AQ20" s="85"/>
    </row>
    <row r="21" spans="1:43" s="2" customFormat="1" x14ac:dyDescent="0.2">
      <c r="A21" s="44" t="s">
        <v>108</v>
      </c>
      <c r="B21" s="53">
        <v>2444.1918914499502</v>
      </c>
      <c r="C21" s="53">
        <v>2695.8110945300205</v>
      </c>
      <c r="D21" s="53">
        <v>2001.5506062299901</v>
      </c>
      <c r="E21" s="53">
        <v>1675.1744565399301</v>
      </c>
      <c r="F21" s="53">
        <v>1826.0972018500499</v>
      </c>
      <c r="G21" s="53">
        <v>1282.06344888997</v>
      </c>
      <c r="H21" s="53">
        <v>2517.1307237399997</v>
      </c>
      <c r="I21" s="53">
        <v>607</v>
      </c>
      <c r="J21" s="53">
        <v>1081</v>
      </c>
      <c r="K21" s="53">
        <v>496</v>
      </c>
      <c r="L21" s="53">
        <v>1445</v>
      </c>
      <c r="M21" s="53">
        <v>540</v>
      </c>
      <c r="N21" s="53">
        <v>1387</v>
      </c>
      <c r="O21" s="53">
        <v>1057</v>
      </c>
      <c r="P21" s="53">
        <v>1069</v>
      </c>
      <c r="Q21" s="53">
        <v>916</v>
      </c>
      <c r="R21" s="53">
        <v>935</v>
      </c>
      <c r="S21" s="53">
        <v>1226</v>
      </c>
      <c r="T21" s="53">
        <v>937</v>
      </c>
      <c r="U21" s="53">
        <v>737</v>
      </c>
      <c r="V21" s="53">
        <v>744</v>
      </c>
      <c r="W21" s="53">
        <v>448</v>
      </c>
      <c r="X21" s="90">
        <v>758</v>
      </c>
      <c r="Y21" s="53">
        <v>1218</v>
      </c>
      <c r="Z21" s="53">
        <v>1977</v>
      </c>
      <c r="AA21" s="53">
        <v>907</v>
      </c>
      <c r="AB21" s="53">
        <v>1053</v>
      </c>
      <c r="AC21" s="53">
        <v>766</v>
      </c>
      <c r="AD21" s="53">
        <v>703</v>
      </c>
      <c r="AE21" s="53">
        <v>664</v>
      </c>
      <c r="AF21" s="53">
        <v>1159</v>
      </c>
      <c r="AG21" s="44">
        <v>910</v>
      </c>
      <c r="AH21" s="44">
        <v>1001</v>
      </c>
      <c r="AI21" s="44">
        <v>903</v>
      </c>
      <c r="AJ21" s="44">
        <v>539</v>
      </c>
      <c r="AK21" s="70">
        <v>713</v>
      </c>
      <c r="AL21" s="70">
        <v>360</v>
      </c>
      <c r="AM21" s="70">
        <v>994</v>
      </c>
      <c r="AN21" s="70">
        <v>823</v>
      </c>
      <c r="AO21" s="70">
        <v>828</v>
      </c>
      <c r="AP21" s="85"/>
      <c r="AQ21" s="85"/>
    </row>
    <row r="22" spans="1:43" x14ac:dyDescent="0.2">
      <c r="A22" s="67" t="s">
        <v>11</v>
      </c>
      <c r="B22" s="67"/>
      <c r="C22" s="67"/>
      <c r="D22" s="67"/>
      <c r="E22" s="67"/>
      <c r="F22" s="67"/>
      <c r="G22" s="67"/>
      <c r="H22" s="67"/>
      <c r="I22" s="67"/>
      <c r="J22" s="67"/>
      <c r="K22" s="67"/>
      <c r="L22" s="67"/>
      <c r="M22" s="67"/>
      <c r="N22" s="67"/>
      <c r="O22" s="67"/>
      <c r="P22" s="67"/>
      <c r="Q22" s="67"/>
      <c r="R22" s="67"/>
      <c r="S22" s="67"/>
      <c r="T22" s="67"/>
      <c r="U22" s="67"/>
      <c r="V22" s="67"/>
      <c r="W22" s="67"/>
      <c r="X22" s="94"/>
      <c r="Y22" s="67"/>
      <c r="Z22" s="67"/>
      <c r="AA22" s="67"/>
      <c r="AB22" s="67"/>
      <c r="AC22" s="67"/>
      <c r="AD22" s="67"/>
      <c r="AE22" s="67"/>
      <c r="AF22" s="67"/>
      <c r="AG22" s="67"/>
      <c r="AH22" s="67"/>
      <c r="AI22" s="67"/>
      <c r="AJ22" s="67"/>
      <c r="AK22" s="83"/>
      <c r="AL22" s="83"/>
      <c r="AM22" s="83"/>
      <c r="AN22" s="83"/>
      <c r="AO22" s="83"/>
      <c r="AP22" s="3"/>
      <c r="AQ22" s="3"/>
    </row>
    <row r="23" spans="1:43" x14ac:dyDescent="0.2">
      <c r="A23" s="46" t="s">
        <v>91</v>
      </c>
      <c r="B23" s="65">
        <v>2443.88954252024</v>
      </c>
      <c r="C23" s="65">
        <v>2695.7247868822797</v>
      </c>
      <c r="D23" s="65">
        <v>2001.0735881031001</v>
      </c>
      <c r="E23" s="65">
        <v>1674.96659161876</v>
      </c>
      <c r="F23" s="65">
        <v>1825.91754592138</v>
      </c>
      <c r="G23" s="65">
        <v>1281.5552391254798</v>
      </c>
      <c r="H23" s="65">
        <v>2516.8076566538703</v>
      </c>
      <c r="I23" s="65">
        <v>607</v>
      </c>
      <c r="J23" s="81">
        <v>1081</v>
      </c>
      <c r="K23" s="81">
        <v>496</v>
      </c>
      <c r="L23" s="81">
        <v>1445</v>
      </c>
      <c r="M23" s="81">
        <v>540</v>
      </c>
      <c r="N23" s="81">
        <v>1387</v>
      </c>
      <c r="O23" s="81">
        <v>1057</v>
      </c>
      <c r="P23" s="81">
        <v>1069</v>
      </c>
      <c r="Q23" s="81">
        <v>916</v>
      </c>
      <c r="R23" s="81">
        <v>935</v>
      </c>
      <c r="S23" s="81">
        <v>1226</v>
      </c>
      <c r="T23" s="81">
        <v>937</v>
      </c>
      <c r="U23" s="81">
        <v>737</v>
      </c>
      <c r="V23" s="81">
        <v>744</v>
      </c>
      <c r="W23" s="81">
        <v>448</v>
      </c>
      <c r="X23" s="91">
        <v>757</v>
      </c>
      <c r="Y23" s="65">
        <v>1218</v>
      </c>
      <c r="Z23" s="65">
        <v>1977</v>
      </c>
      <c r="AA23" s="65">
        <v>907</v>
      </c>
      <c r="AB23" s="65">
        <v>1053</v>
      </c>
      <c r="AC23" s="65">
        <v>766</v>
      </c>
      <c r="AD23" s="65">
        <v>703</v>
      </c>
      <c r="AE23" s="65">
        <v>664</v>
      </c>
      <c r="AF23" s="65">
        <v>1159</v>
      </c>
      <c r="AG23" s="46">
        <v>910</v>
      </c>
      <c r="AH23" s="46">
        <v>1001</v>
      </c>
      <c r="AI23" s="46">
        <v>903</v>
      </c>
      <c r="AJ23" s="46">
        <v>539</v>
      </c>
      <c r="AK23" s="56">
        <v>713</v>
      </c>
      <c r="AL23" s="56">
        <v>361</v>
      </c>
      <c r="AM23" s="56">
        <v>994</v>
      </c>
      <c r="AN23" s="56">
        <v>822</v>
      </c>
      <c r="AO23" s="56">
        <v>828</v>
      </c>
      <c r="AP23" s="3"/>
      <c r="AQ23" s="3"/>
    </row>
    <row r="24" spans="1:43" x14ac:dyDescent="0.2">
      <c r="A24" s="46" t="s">
        <v>92</v>
      </c>
      <c r="B24" s="65">
        <v>0.30234892971200028</v>
      </c>
      <c r="C24" s="65">
        <v>8.6307647744001001E-2</v>
      </c>
      <c r="D24" s="65">
        <v>0.47701812689600198</v>
      </c>
      <c r="E24" s="65">
        <v>0.20786492116799968</v>
      </c>
      <c r="F24" s="65">
        <v>0.17965592866799762</v>
      </c>
      <c r="G24" s="65">
        <v>0.50820976449200306</v>
      </c>
      <c r="H24" s="65">
        <v>-0.32306708613199975</v>
      </c>
      <c r="I24" s="65">
        <v>0</v>
      </c>
      <c r="J24" s="81">
        <v>0</v>
      </c>
      <c r="K24" s="81">
        <v>0</v>
      </c>
      <c r="L24" s="81">
        <v>0</v>
      </c>
      <c r="M24" s="81">
        <v>0</v>
      </c>
      <c r="N24" s="81">
        <v>0</v>
      </c>
      <c r="O24" s="81">
        <v>0</v>
      </c>
      <c r="P24" s="81">
        <v>0</v>
      </c>
      <c r="Q24" s="81">
        <v>0</v>
      </c>
      <c r="R24" s="81">
        <v>0</v>
      </c>
      <c r="S24" s="81">
        <v>0</v>
      </c>
      <c r="T24" s="81">
        <v>0</v>
      </c>
      <c r="U24" s="81">
        <v>0</v>
      </c>
      <c r="V24" s="81">
        <v>0</v>
      </c>
      <c r="W24" s="81">
        <v>0</v>
      </c>
      <c r="X24" s="91">
        <v>0</v>
      </c>
      <c r="Y24" s="65">
        <v>0</v>
      </c>
      <c r="Z24" s="65">
        <v>0</v>
      </c>
      <c r="AA24" s="65">
        <v>0</v>
      </c>
      <c r="AB24" s="65">
        <v>0</v>
      </c>
      <c r="AC24" s="65">
        <v>0</v>
      </c>
      <c r="AD24" s="65">
        <v>0</v>
      </c>
      <c r="AE24" s="65">
        <v>0</v>
      </c>
      <c r="AF24" s="46">
        <v>0</v>
      </c>
      <c r="AG24" s="46">
        <v>0</v>
      </c>
      <c r="AH24" s="46">
        <v>0</v>
      </c>
      <c r="AI24" s="46">
        <v>0</v>
      </c>
      <c r="AJ24" s="46">
        <v>0</v>
      </c>
      <c r="AK24" s="56">
        <v>0</v>
      </c>
      <c r="AL24" s="56">
        <v>-1</v>
      </c>
      <c r="AM24" s="56">
        <v>0</v>
      </c>
      <c r="AN24" s="56">
        <v>0</v>
      </c>
      <c r="AO24" s="56">
        <v>0</v>
      </c>
      <c r="AP24" s="3"/>
      <c r="AQ24" s="3"/>
    </row>
    <row r="25" spans="1:43" x14ac:dyDescent="0.2">
      <c r="A25" s="44" t="s">
        <v>90</v>
      </c>
      <c r="B25" s="53">
        <v>2444.1918914499502</v>
      </c>
      <c r="C25" s="53">
        <v>2695.8110945300205</v>
      </c>
      <c r="D25" s="53">
        <v>2001.5506062299901</v>
      </c>
      <c r="E25" s="53">
        <v>1675.1744565399301</v>
      </c>
      <c r="F25" s="53">
        <v>1826.0972018500499</v>
      </c>
      <c r="G25" s="53">
        <v>1282.06344888997</v>
      </c>
      <c r="H25" s="53">
        <v>2517.1307237399997</v>
      </c>
      <c r="I25" s="53">
        <v>607</v>
      </c>
      <c r="J25" s="53">
        <v>1081</v>
      </c>
      <c r="K25" s="53">
        <v>496</v>
      </c>
      <c r="L25" s="53">
        <v>1445</v>
      </c>
      <c r="M25" s="53">
        <v>540</v>
      </c>
      <c r="N25" s="53">
        <v>1387</v>
      </c>
      <c r="O25" s="53">
        <v>1057</v>
      </c>
      <c r="P25" s="53">
        <v>1069</v>
      </c>
      <c r="Q25" s="53">
        <v>916</v>
      </c>
      <c r="R25" s="53">
        <v>935</v>
      </c>
      <c r="S25" s="53">
        <v>1226</v>
      </c>
      <c r="T25" s="53">
        <v>937</v>
      </c>
      <c r="U25" s="53">
        <v>737</v>
      </c>
      <c r="V25" s="53">
        <v>744</v>
      </c>
      <c r="W25" s="53">
        <v>448</v>
      </c>
      <c r="X25" s="90">
        <v>758</v>
      </c>
      <c r="Y25" s="53">
        <v>1218</v>
      </c>
      <c r="Z25" s="53">
        <v>1977</v>
      </c>
      <c r="AA25" s="53">
        <v>907</v>
      </c>
      <c r="AB25" s="53">
        <v>1053</v>
      </c>
      <c r="AC25" s="53">
        <v>766</v>
      </c>
      <c r="AD25" s="53">
        <v>703</v>
      </c>
      <c r="AE25" s="53">
        <v>664</v>
      </c>
      <c r="AF25" s="53">
        <v>1159</v>
      </c>
      <c r="AG25" s="44">
        <v>910</v>
      </c>
      <c r="AH25" s="44">
        <v>1001</v>
      </c>
      <c r="AI25" s="44">
        <v>903</v>
      </c>
      <c r="AJ25" s="44">
        <v>539</v>
      </c>
      <c r="AK25" s="70">
        <v>713</v>
      </c>
      <c r="AL25" s="70">
        <v>360</v>
      </c>
      <c r="AM25" s="70">
        <v>994</v>
      </c>
      <c r="AN25" s="70">
        <v>823</v>
      </c>
      <c r="AO25" s="70">
        <v>828</v>
      </c>
      <c r="AP25" s="3"/>
      <c r="AQ25" s="3"/>
    </row>
    <row r="26" spans="1:43" x14ac:dyDescent="0.2">
      <c r="A26" s="102" t="s">
        <v>303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107"/>
      <c r="AL26" s="107"/>
      <c r="AM26" s="107"/>
      <c r="AN26" s="107"/>
      <c r="AO26" s="107"/>
      <c r="AP26" s="3"/>
      <c r="AQ26" s="3"/>
    </row>
    <row r="27" spans="1:43" x14ac:dyDescent="0.2">
      <c r="A27" s="102" t="s">
        <v>304</v>
      </c>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07"/>
      <c r="AL27" s="107"/>
      <c r="AM27" s="107"/>
      <c r="AN27" s="107"/>
      <c r="AO27" s="107"/>
      <c r="AP27" s="3"/>
      <c r="AQ27" s="3"/>
    </row>
    <row r="28" spans="1:43" x14ac:dyDescent="0.2">
      <c r="A28" s="102" t="s">
        <v>302</v>
      </c>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107"/>
      <c r="AL28" s="107"/>
      <c r="AM28" s="107"/>
      <c r="AN28" s="107"/>
      <c r="AO28" s="107"/>
      <c r="AP28" s="3"/>
      <c r="AQ28" s="3"/>
    </row>
  </sheetData>
  <phoneticPr fontId="31" type="noConversion"/>
  <pageMargins left="0.74803149606299213" right="0.74803149606299213" top="0.98425196850393704" bottom="0.98425196850393704" header="0.51181102362204722" footer="0.51181102362204722"/>
  <pageSetup paperSize="9" scale="78" fitToWidth="2" orientation="landscape" r:id="rId1"/>
  <headerFooter alignWithMargins="0"/>
  <customProperties>
    <customPr name="SheetOption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O40"/>
  <sheetViews>
    <sheetView zoomScaleNormal="100" zoomScaleSheetLayoutView="85" workbookViewId="0">
      <pane xSplit="1" topLeftCell="B1" activePane="topRight" state="frozen"/>
      <selection activeCell="S26" sqref="S26"/>
      <selection pane="topRight"/>
    </sheetView>
  </sheetViews>
  <sheetFormatPr defaultColWidth="8.7109375" defaultRowHeight="12.75" x14ac:dyDescent="0.2"/>
  <cols>
    <col min="1" max="1" width="51.7109375" style="1" customWidth="1"/>
    <col min="2" max="6" width="9.7109375" style="1" customWidth="1"/>
    <col min="7" max="22" width="7" style="1" customWidth="1"/>
    <col min="23" max="26" width="7.85546875" style="1" customWidth="1"/>
    <col min="27" max="35" width="7.140625" style="1" customWidth="1"/>
    <col min="36" max="41" width="7.140625" style="1" bestFit="1" customWidth="1"/>
    <col min="42" max="16384" width="8.7109375" style="1"/>
  </cols>
  <sheetData>
    <row r="1" spans="1:41" ht="30" customHeight="1" thickBot="1" x14ac:dyDescent="0.3">
      <c r="A1" s="39" t="s">
        <v>62</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30" customHeight="1" thickTop="1" x14ac:dyDescent="0.2">
      <c r="A2" s="20" t="s">
        <v>1</v>
      </c>
      <c r="B2" s="21" t="s">
        <v>358</v>
      </c>
      <c r="C2" s="21" t="s">
        <v>355</v>
      </c>
      <c r="D2" s="21" t="s">
        <v>352</v>
      </c>
      <c r="E2" s="21" t="s">
        <v>349</v>
      </c>
      <c r="F2" s="165" t="s">
        <v>345</v>
      </c>
      <c r="G2" s="21" t="s">
        <v>337</v>
      </c>
      <c r="H2" s="21" t="s">
        <v>316</v>
      </c>
      <c r="I2" s="21" t="s">
        <v>282</v>
      </c>
      <c r="J2" s="21" t="s">
        <v>291</v>
      </c>
      <c r="K2" s="21" t="s">
        <v>292</v>
      </c>
      <c r="L2" s="21" t="s">
        <v>293</v>
      </c>
      <c r="M2" s="21" t="s">
        <v>245</v>
      </c>
      <c r="N2" s="21" t="s">
        <v>241</v>
      </c>
      <c r="O2" s="21" t="s">
        <v>239</v>
      </c>
      <c r="P2" s="21" t="s">
        <v>217</v>
      </c>
      <c r="Q2" s="21" t="s">
        <v>208</v>
      </c>
      <c r="R2" s="21" t="s">
        <v>205</v>
      </c>
      <c r="S2" s="21" t="s">
        <v>203</v>
      </c>
      <c r="T2" s="103" t="s">
        <v>192</v>
      </c>
      <c r="U2" s="21" t="s">
        <v>300</v>
      </c>
      <c r="V2" s="21" t="s">
        <v>296</v>
      </c>
      <c r="W2" s="21" t="s">
        <v>297</v>
      </c>
      <c r="X2" s="21" t="s">
        <v>298</v>
      </c>
      <c r="Y2" s="21" t="s">
        <v>166</v>
      </c>
      <c r="Z2" s="21" t="s">
        <v>161</v>
      </c>
      <c r="AA2" s="21" t="s">
        <v>159</v>
      </c>
      <c r="AB2" s="21" t="s">
        <v>153</v>
      </c>
      <c r="AC2" s="21" t="s">
        <v>146</v>
      </c>
      <c r="AD2" s="21" t="s">
        <v>144</v>
      </c>
      <c r="AE2" s="21" t="s">
        <v>139</v>
      </c>
      <c r="AF2" s="21" t="s">
        <v>136</v>
      </c>
      <c r="AG2" s="21" t="s">
        <v>130</v>
      </c>
      <c r="AH2" s="21" t="s">
        <v>128</v>
      </c>
      <c r="AI2" s="21" t="s">
        <v>125</v>
      </c>
      <c r="AJ2" s="21" t="s">
        <v>123</v>
      </c>
      <c r="AK2" s="21" t="s">
        <v>120</v>
      </c>
      <c r="AL2" s="21" t="s">
        <v>114</v>
      </c>
      <c r="AM2" s="21" t="s">
        <v>112</v>
      </c>
      <c r="AN2" s="21" t="s">
        <v>107</v>
      </c>
      <c r="AO2" s="21" t="s">
        <v>104</v>
      </c>
    </row>
    <row r="3" spans="1:41" ht="0.7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row>
    <row r="4" spans="1:41" ht="20.25" customHeight="1" x14ac:dyDescent="0.2">
      <c r="A4" s="35" t="s">
        <v>15</v>
      </c>
      <c r="B4" s="58">
        <v>2426.9889066000001</v>
      </c>
      <c r="C4" s="58">
        <v>2360.0694174</v>
      </c>
      <c r="D4" s="58">
        <v>2285.2819933999999</v>
      </c>
      <c r="E4" s="58">
        <v>2280.6349984000003</v>
      </c>
      <c r="F4" s="58">
        <v>2280.1749433</v>
      </c>
      <c r="G4" s="58">
        <v>2270.4588233600002</v>
      </c>
      <c r="H4" s="58">
        <v>2310.7330045999997</v>
      </c>
      <c r="I4" s="58">
        <v>2236.8758457499998</v>
      </c>
      <c r="J4" s="58">
        <v>2324.2701886100003</v>
      </c>
      <c r="K4" s="58">
        <v>2350.7517774000003</v>
      </c>
      <c r="L4" s="58">
        <v>2446.61747246</v>
      </c>
      <c r="M4" s="58">
        <v>2354.6755372199996</v>
      </c>
      <c r="N4" s="58">
        <v>2794.3859965000001</v>
      </c>
      <c r="O4" s="58">
        <v>2753.0684397800001</v>
      </c>
      <c r="P4" s="58">
        <v>2742.3414710799998</v>
      </c>
      <c r="Q4" s="58">
        <v>2708.45493283</v>
      </c>
      <c r="R4" s="58">
        <v>2707.9458960500001</v>
      </c>
      <c r="S4" s="58">
        <v>2435.6249344000003</v>
      </c>
      <c r="T4" s="58">
        <v>2123.3273605999998</v>
      </c>
      <c r="U4" s="58">
        <v>2087.6567085000001</v>
      </c>
      <c r="V4" s="58">
        <v>2062.2470699195801</v>
      </c>
      <c r="W4" s="58">
        <v>1191.4861109999999</v>
      </c>
      <c r="X4" s="58">
        <v>1235.147579</v>
      </c>
      <c r="Y4" s="58">
        <v>1249.6154088000003</v>
      </c>
      <c r="Z4" s="58">
        <v>1177.4938974000002</v>
      </c>
      <c r="AA4" s="58">
        <v>1176.3731343000002</v>
      </c>
      <c r="AB4" s="58">
        <v>1136</v>
      </c>
      <c r="AC4" s="58">
        <v>1048</v>
      </c>
      <c r="AD4" s="58">
        <v>1050</v>
      </c>
      <c r="AE4" s="58">
        <v>1050</v>
      </c>
      <c r="AF4" s="58">
        <v>1085</v>
      </c>
      <c r="AG4" s="58">
        <v>1030</v>
      </c>
      <c r="AH4" s="58">
        <v>999</v>
      </c>
      <c r="AI4" s="58">
        <v>970</v>
      </c>
      <c r="AJ4" s="58">
        <v>963</v>
      </c>
      <c r="AK4" s="58">
        <v>973</v>
      </c>
      <c r="AL4" s="58">
        <v>965</v>
      </c>
      <c r="AM4" s="27">
        <v>983</v>
      </c>
      <c r="AN4" s="27">
        <v>962</v>
      </c>
      <c r="AO4" s="27">
        <v>962</v>
      </c>
    </row>
    <row r="5" spans="1:41" x14ac:dyDescent="0.2">
      <c r="A5" s="35" t="s">
        <v>16</v>
      </c>
      <c r="B5" s="58">
        <v>5607.8473282799996</v>
      </c>
      <c r="C5" s="58">
        <v>5174.6429483100001</v>
      </c>
      <c r="D5" s="58">
        <v>4743.7100704599998</v>
      </c>
      <c r="E5" s="58">
        <v>4556.2130393799898</v>
      </c>
      <c r="F5" s="58">
        <v>4305.4715249199999</v>
      </c>
      <c r="G5" s="58">
        <v>4064.7710449800002</v>
      </c>
      <c r="H5" s="58">
        <v>3914.2332968400001</v>
      </c>
      <c r="I5" s="58">
        <v>3633.0732859499999</v>
      </c>
      <c r="J5" s="58">
        <v>3574.2422386100002</v>
      </c>
      <c r="K5" s="58">
        <v>3518.74192722</v>
      </c>
      <c r="L5" s="58">
        <v>3444.16709489</v>
      </c>
      <c r="M5" s="58">
        <v>3255.2736348600001</v>
      </c>
      <c r="N5" s="58">
        <v>3294.8849764499996</v>
      </c>
      <c r="O5" s="58">
        <v>3132.4754092599997</v>
      </c>
      <c r="P5" s="58">
        <v>3071.3204943000001</v>
      </c>
      <c r="Q5" s="58">
        <v>2940.5285263800001</v>
      </c>
      <c r="R5" s="58">
        <v>2842.3033297900001</v>
      </c>
      <c r="S5" s="58">
        <v>2760.0545845000102</v>
      </c>
      <c r="T5" s="58">
        <v>2612.6649246000002</v>
      </c>
      <c r="U5" s="58">
        <v>2557.5921280500002</v>
      </c>
      <c r="V5" s="58">
        <v>2515.1164346349801</v>
      </c>
      <c r="W5" s="58">
        <v>2477.2066872</v>
      </c>
      <c r="X5" s="58">
        <v>2536.1376479999999</v>
      </c>
      <c r="Y5" s="58">
        <v>2542.6589111999988</v>
      </c>
      <c r="Z5" s="58">
        <v>2459.3815058000005</v>
      </c>
      <c r="AA5" s="58">
        <v>2365.3274791000003</v>
      </c>
      <c r="AB5" s="58">
        <v>2232</v>
      </c>
      <c r="AC5" s="58">
        <v>2240</v>
      </c>
      <c r="AD5" s="58">
        <v>2050</v>
      </c>
      <c r="AE5" s="58">
        <v>2073</v>
      </c>
      <c r="AF5" s="58">
        <v>2089</v>
      </c>
      <c r="AG5" s="58">
        <v>2074</v>
      </c>
      <c r="AH5" s="58">
        <v>2061</v>
      </c>
      <c r="AI5" s="58">
        <v>2069</v>
      </c>
      <c r="AJ5" s="58">
        <v>2026</v>
      </c>
      <c r="AK5" s="58">
        <v>2027</v>
      </c>
      <c r="AL5" s="58">
        <v>2029</v>
      </c>
      <c r="AM5" s="27">
        <v>2051</v>
      </c>
      <c r="AN5" s="27">
        <v>2024</v>
      </c>
      <c r="AO5" s="27">
        <v>2010</v>
      </c>
    </row>
    <row r="6" spans="1:41" x14ac:dyDescent="0.2">
      <c r="A6" s="54" t="s">
        <v>218</v>
      </c>
      <c r="B6" s="58">
        <v>444.19362675999997</v>
      </c>
      <c r="C6" s="58">
        <v>410.42198945000001</v>
      </c>
      <c r="D6" s="58">
        <v>395.02747526000002</v>
      </c>
      <c r="E6" s="58">
        <v>388.41799491</v>
      </c>
      <c r="F6" s="58">
        <v>263.10856034</v>
      </c>
      <c r="G6" s="58">
        <v>273.36080442000002</v>
      </c>
      <c r="H6" s="58">
        <v>286.54642224999998</v>
      </c>
      <c r="I6" s="58">
        <v>278.00269314999997</v>
      </c>
      <c r="J6" s="58">
        <v>284.16212768000003</v>
      </c>
      <c r="K6" s="58">
        <v>237.15550754</v>
      </c>
      <c r="L6" s="58">
        <v>247.87505168999999</v>
      </c>
      <c r="M6" s="58">
        <v>254.80946347999998</v>
      </c>
      <c r="N6" s="113">
        <v>269.22415364999995</v>
      </c>
      <c r="O6" s="113">
        <v>265.99989428999999</v>
      </c>
      <c r="P6" s="113">
        <v>274.55448630000001</v>
      </c>
      <c r="Q6" s="113" t="s">
        <v>8</v>
      </c>
      <c r="R6" s="113" t="s">
        <v>8</v>
      </c>
      <c r="S6" s="113" t="s">
        <v>8</v>
      </c>
      <c r="T6" s="113" t="s">
        <v>8</v>
      </c>
      <c r="U6" s="113" t="s">
        <v>8</v>
      </c>
      <c r="V6" s="113" t="s">
        <v>8</v>
      </c>
      <c r="W6" s="113" t="s">
        <v>8</v>
      </c>
      <c r="X6" s="113" t="s">
        <v>8</v>
      </c>
      <c r="Y6" s="113" t="s">
        <v>8</v>
      </c>
      <c r="Z6" s="113" t="s">
        <v>8</v>
      </c>
      <c r="AA6" s="113" t="s">
        <v>8</v>
      </c>
      <c r="AB6" s="113" t="s">
        <v>8</v>
      </c>
      <c r="AC6" s="113" t="s">
        <v>8</v>
      </c>
      <c r="AD6" s="113" t="s">
        <v>8</v>
      </c>
      <c r="AE6" s="113" t="s">
        <v>8</v>
      </c>
      <c r="AF6" s="113" t="s">
        <v>8</v>
      </c>
      <c r="AG6" s="113" t="s">
        <v>8</v>
      </c>
      <c r="AH6" s="113" t="s">
        <v>8</v>
      </c>
      <c r="AI6" s="113" t="s">
        <v>8</v>
      </c>
      <c r="AJ6" s="113" t="s">
        <v>8</v>
      </c>
      <c r="AK6" s="113" t="s">
        <v>8</v>
      </c>
      <c r="AL6" s="113" t="s">
        <v>8</v>
      </c>
      <c r="AM6" s="113" t="s">
        <v>8</v>
      </c>
      <c r="AN6" s="113" t="s">
        <v>8</v>
      </c>
      <c r="AO6" s="113" t="s">
        <v>8</v>
      </c>
    </row>
    <row r="7" spans="1:41" x14ac:dyDescent="0.2">
      <c r="A7" s="54" t="s">
        <v>327</v>
      </c>
      <c r="B7" s="58">
        <v>58.988999999999997</v>
      </c>
      <c r="C7" s="58">
        <v>50.124000000000002</v>
      </c>
      <c r="D7" s="58">
        <v>47.064</v>
      </c>
      <c r="E7" s="58">
        <v>40.917000000000002</v>
      </c>
      <c r="F7" s="58">
        <v>50.530999999999999</v>
      </c>
      <c r="G7" s="58">
        <v>37.978000000000002</v>
      </c>
      <c r="H7" s="58">
        <v>44.093000000000004</v>
      </c>
      <c r="I7" s="58">
        <v>41.713999999999999</v>
      </c>
      <c r="J7" s="58">
        <v>38.142000000000003</v>
      </c>
      <c r="K7" s="58">
        <v>35.363</v>
      </c>
      <c r="L7" s="58">
        <v>34.893000000000001</v>
      </c>
      <c r="M7" s="58">
        <v>41.540999999999997</v>
      </c>
      <c r="N7" s="58">
        <v>35.917999999999999</v>
      </c>
      <c r="O7" s="58">
        <v>23.440999999999999</v>
      </c>
      <c r="P7" s="58">
        <v>23.978999999999999</v>
      </c>
      <c r="Q7" s="58">
        <v>23.573</v>
      </c>
      <c r="R7" s="58">
        <v>22.984000000000002</v>
      </c>
      <c r="S7" s="58">
        <v>21.828167000000001</v>
      </c>
      <c r="T7" s="58">
        <v>21.915237699999999</v>
      </c>
      <c r="U7" s="58">
        <v>21.928808200000098</v>
      </c>
      <c r="V7" s="58">
        <v>129.582583</v>
      </c>
      <c r="W7" s="58">
        <v>130.9820258</v>
      </c>
      <c r="X7" s="58">
        <v>127.27354940000001</v>
      </c>
      <c r="Y7" s="58">
        <v>121.8046649999994</v>
      </c>
      <c r="Z7" s="58">
        <v>120.46312699999976</v>
      </c>
      <c r="AA7" s="58">
        <v>3148.1078940000002</v>
      </c>
      <c r="AB7" s="58">
        <v>3261</v>
      </c>
      <c r="AC7" s="58">
        <v>4845</v>
      </c>
      <c r="AD7" s="58">
        <v>4971</v>
      </c>
      <c r="AE7" s="58">
        <v>5350</v>
      </c>
      <c r="AF7" s="58">
        <v>5413</v>
      </c>
      <c r="AG7" s="58">
        <v>5233</v>
      </c>
      <c r="AH7" s="58">
        <v>4899</v>
      </c>
      <c r="AI7" s="58">
        <v>4566</v>
      </c>
      <c r="AJ7" s="58">
        <v>4342</v>
      </c>
      <c r="AK7" s="58">
        <v>4506</v>
      </c>
      <c r="AL7" s="58">
        <v>4321</v>
      </c>
      <c r="AM7" s="27">
        <v>4370</v>
      </c>
      <c r="AN7" s="27">
        <v>4106</v>
      </c>
      <c r="AO7" s="27">
        <v>4354</v>
      </c>
    </row>
    <row r="8" spans="1:41" x14ac:dyDescent="0.2">
      <c r="A8" s="48" t="s">
        <v>172</v>
      </c>
      <c r="B8" s="58">
        <v>39.883288899999997</v>
      </c>
      <c r="C8" s="58">
        <v>38.480357699999999</v>
      </c>
      <c r="D8" s="58">
        <v>27.933509800000003</v>
      </c>
      <c r="E8" s="58">
        <v>24.673865800000002</v>
      </c>
      <c r="F8" s="58">
        <v>25.489561299999998</v>
      </c>
      <c r="G8" s="58">
        <v>26.874715100000003</v>
      </c>
      <c r="H8" s="58">
        <v>19.262411499999999</v>
      </c>
      <c r="I8" s="58">
        <v>19.588724299999999</v>
      </c>
      <c r="J8" s="58">
        <v>16.613796100000002</v>
      </c>
      <c r="K8" s="58">
        <v>16.1742168</v>
      </c>
      <c r="L8" s="58">
        <v>17.330369699999999</v>
      </c>
      <c r="M8" s="58">
        <v>17.6867193</v>
      </c>
      <c r="N8" s="58">
        <v>19.428764999999999</v>
      </c>
      <c r="O8" s="58">
        <v>20.4926408</v>
      </c>
      <c r="P8" s="58">
        <v>19.9978981</v>
      </c>
      <c r="Q8" s="58">
        <v>19.477958999999998</v>
      </c>
      <c r="R8" s="58">
        <v>19.041481699999999</v>
      </c>
      <c r="S8" s="58">
        <v>19.1741764</v>
      </c>
      <c r="T8" s="58">
        <v>22.664714400000001</v>
      </c>
      <c r="U8" s="58">
        <v>22.449564449999997</v>
      </c>
      <c r="V8" s="58">
        <v>1335.5209658799999</v>
      </c>
      <c r="W8" s="58">
        <v>1268.3632309000002</v>
      </c>
      <c r="X8" s="58">
        <v>1439.4305262</v>
      </c>
      <c r="Y8" s="58">
        <v>23.005964400000266</v>
      </c>
      <c r="Z8" s="58">
        <v>24.901006199999756</v>
      </c>
      <c r="AA8" s="58">
        <v>24.767912799999998</v>
      </c>
      <c r="AB8" s="58">
        <v>22.8916574</v>
      </c>
      <c r="AC8" s="58" t="s">
        <v>8</v>
      </c>
      <c r="AD8" s="58" t="s">
        <v>8</v>
      </c>
      <c r="AE8" s="58" t="s">
        <v>8</v>
      </c>
      <c r="AF8" s="58" t="s">
        <v>8</v>
      </c>
      <c r="AG8" s="58" t="s">
        <v>8</v>
      </c>
      <c r="AH8" s="58" t="s">
        <v>8</v>
      </c>
      <c r="AI8" s="58" t="s">
        <v>8</v>
      </c>
      <c r="AJ8" s="58" t="s">
        <v>8</v>
      </c>
      <c r="AK8" s="58" t="s">
        <v>8</v>
      </c>
      <c r="AL8" s="58" t="s">
        <v>8</v>
      </c>
      <c r="AM8" s="58" t="s">
        <v>8</v>
      </c>
      <c r="AN8" s="58" t="s">
        <v>8</v>
      </c>
      <c r="AO8" s="58" t="s">
        <v>8</v>
      </c>
    </row>
    <row r="9" spans="1:41" x14ac:dyDescent="0.2">
      <c r="A9" s="48" t="s">
        <v>181</v>
      </c>
      <c r="B9" s="58">
        <v>2142.8936079599998</v>
      </c>
      <c r="C9" s="58">
        <v>2013.3418527000001</v>
      </c>
      <c r="D9" s="58">
        <v>1979.1694128899999</v>
      </c>
      <c r="E9" s="58">
        <v>1832.4451850699998</v>
      </c>
      <c r="F9" s="58">
        <v>1778.8906649700002</v>
      </c>
      <c r="G9" s="58">
        <v>1690.7883588199998</v>
      </c>
      <c r="H9" s="58">
        <v>1664.7647513000002</v>
      </c>
      <c r="I9" s="58">
        <v>1555.8406070299995</v>
      </c>
      <c r="J9" s="58">
        <v>1980.7470460499999</v>
      </c>
      <c r="K9" s="58">
        <v>2015.9473716500002</v>
      </c>
      <c r="L9" s="58">
        <v>2604.4182229300004</v>
      </c>
      <c r="M9" s="58">
        <v>1826.1417788799999</v>
      </c>
      <c r="N9" s="58">
        <v>2057.1102864499999</v>
      </c>
      <c r="O9" s="58">
        <v>1775.8747939400002</v>
      </c>
      <c r="P9" s="58">
        <v>1631.1677848000002</v>
      </c>
      <c r="Q9" s="58">
        <v>1420.4971675400002</v>
      </c>
      <c r="R9" s="58">
        <v>1683.12730556</v>
      </c>
      <c r="S9" s="58">
        <v>1617.6052956000001</v>
      </c>
      <c r="T9" s="58">
        <v>1449.3466604</v>
      </c>
      <c r="U9" s="58">
        <v>1254.3483624999999</v>
      </c>
      <c r="V9" s="58">
        <v>1511.8891207673209</v>
      </c>
      <c r="W9" s="58">
        <v>1607.9016057999979</v>
      </c>
      <c r="X9" s="58">
        <v>1659.3627688000013</v>
      </c>
      <c r="Y9" s="58">
        <v>4449.6854428999995</v>
      </c>
      <c r="Z9" s="58">
        <v>4728.6654739999994</v>
      </c>
      <c r="AA9" s="58">
        <v>1942.4410182999993</v>
      </c>
      <c r="AB9" s="58">
        <v>1724.026827899999</v>
      </c>
      <c r="AC9" s="58" t="s">
        <v>8</v>
      </c>
      <c r="AD9" s="58" t="s">
        <v>8</v>
      </c>
      <c r="AE9" s="58" t="s">
        <v>8</v>
      </c>
      <c r="AF9" s="58" t="s">
        <v>8</v>
      </c>
      <c r="AG9" s="58" t="s">
        <v>8</v>
      </c>
      <c r="AH9" s="58" t="s">
        <v>8</v>
      </c>
      <c r="AI9" s="58" t="s">
        <v>8</v>
      </c>
      <c r="AJ9" s="58" t="s">
        <v>8</v>
      </c>
      <c r="AK9" s="58" t="s">
        <v>8</v>
      </c>
      <c r="AL9" s="58" t="s">
        <v>8</v>
      </c>
      <c r="AM9" s="58" t="s">
        <v>8</v>
      </c>
      <c r="AN9" s="58" t="s">
        <v>8</v>
      </c>
      <c r="AO9" s="58" t="s">
        <v>8</v>
      </c>
    </row>
    <row r="10" spans="1:41" x14ac:dyDescent="0.2">
      <c r="A10" s="48" t="s">
        <v>173</v>
      </c>
      <c r="B10" s="58" t="s">
        <v>8</v>
      </c>
      <c r="C10" s="58" t="s">
        <v>8</v>
      </c>
      <c r="D10" s="58" t="s">
        <v>8</v>
      </c>
      <c r="E10" s="58" t="s">
        <v>8</v>
      </c>
      <c r="F10" s="58" t="s">
        <v>8</v>
      </c>
      <c r="G10" s="58" t="s">
        <v>8</v>
      </c>
      <c r="H10" s="58" t="s">
        <v>8</v>
      </c>
      <c r="I10" s="58" t="s">
        <v>8</v>
      </c>
      <c r="J10" s="58" t="s">
        <v>8</v>
      </c>
      <c r="K10" s="58" t="s">
        <v>8</v>
      </c>
      <c r="L10" s="58" t="s">
        <v>8</v>
      </c>
      <c r="M10" s="58" t="s">
        <v>8</v>
      </c>
      <c r="N10" s="58" t="s">
        <v>8</v>
      </c>
      <c r="O10" s="58" t="s">
        <v>8</v>
      </c>
      <c r="P10" s="58" t="s">
        <v>8</v>
      </c>
      <c r="Q10" s="58" t="s">
        <v>8</v>
      </c>
      <c r="R10" s="58" t="s">
        <v>8</v>
      </c>
      <c r="S10" s="58" t="s">
        <v>8</v>
      </c>
      <c r="T10" s="58" t="s">
        <v>8</v>
      </c>
      <c r="U10" s="58" t="s">
        <v>8</v>
      </c>
      <c r="V10" s="58" t="s">
        <v>8</v>
      </c>
      <c r="W10" s="58" t="s">
        <v>8</v>
      </c>
      <c r="X10" s="58" t="s">
        <v>8</v>
      </c>
      <c r="Y10" s="58" t="s">
        <v>8</v>
      </c>
      <c r="Z10" s="58" t="s">
        <v>8</v>
      </c>
      <c r="AA10" s="58" t="s">
        <v>8</v>
      </c>
      <c r="AB10" s="58" t="s">
        <v>8</v>
      </c>
      <c r="AC10" s="58">
        <v>1739</v>
      </c>
      <c r="AD10" s="58">
        <v>1782</v>
      </c>
      <c r="AE10" s="58">
        <v>1685</v>
      </c>
      <c r="AF10" s="58">
        <v>1866</v>
      </c>
      <c r="AG10" s="58">
        <v>1669</v>
      </c>
      <c r="AH10" s="58">
        <v>1388</v>
      </c>
      <c r="AI10" s="58">
        <v>1288</v>
      </c>
      <c r="AJ10" s="58">
        <v>1207</v>
      </c>
      <c r="AK10" s="58">
        <v>1165</v>
      </c>
      <c r="AL10" s="58">
        <v>1122</v>
      </c>
      <c r="AM10" s="27">
        <v>1160</v>
      </c>
      <c r="AN10" s="27">
        <v>1224</v>
      </c>
      <c r="AO10" s="27">
        <v>1140</v>
      </c>
    </row>
    <row r="11" spans="1:41" x14ac:dyDescent="0.2">
      <c r="A11" s="48" t="s">
        <v>182</v>
      </c>
      <c r="B11" s="58" t="s">
        <v>8</v>
      </c>
      <c r="C11" s="58" t="s">
        <v>8</v>
      </c>
      <c r="D11" s="58" t="s">
        <v>8</v>
      </c>
      <c r="E11" s="58" t="s">
        <v>8</v>
      </c>
      <c r="F11" s="58" t="s">
        <v>8</v>
      </c>
      <c r="G11" s="58" t="s">
        <v>8</v>
      </c>
      <c r="H11" s="58" t="s">
        <v>8</v>
      </c>
      <c r="I11" s="58" t="s">
        <v>8</v>
      </c>
      <c r="J11" s="58" t="s">
        <v>8</v>
      </c>
      <c r="K11" s="58" t="s">
        <v>8</v>
      </c>
      <c r="L11" s="58" t="s">
        <v>8</v>
      </c>
      <c r="M11" s="58" t="s">
        <v>8</v>
      </c>
      <c r="N11" s="58" t="s">
        <v>8</v>
      </c>
      <c r="O11" s="58" t="s">
        <v>8</v>
      </c>
      <c r="P11" s="58" t="s">
        <v>8</v>
      </c>
      <c r="Q11" s="58" t="s">
        <v>8</v>
      </c>
      <c r="R11" s="58" t="s">
        <v>8</v>
      </c>
      <c r="S11" s="58" t="s">
        <v>8</v>
      </c>
      <c r="T11" s="58" t="s">
        <v>8</v>
      </c>
      <c r="U11" s="58" t="s">
        <v>8</v>
      </c>
      <c r="V11" s="58" t="s">
        <v>8</v>
      </c>
      <c r="W11" s="58" t="s">
        <v>8</v>
      </c>
      <c r="X11" s="58" t="s">
        <v>8</v>
      </c>
      <c r="Y11" s="58" t="s">
        <v>8</v>
      </c>
      <c r="Z11" s="58" t="s">
        <v>8</v>
      </c>
      <c r="AA11" s="58" t="s">
        <v>8</v>
      </c>
      <c r="AB11" s="58" t="s">
        <v>8</v>
      </c>
      <c r="AC11" s="58">
        <v>3220</v>
      </c>
      <c r="AD11" s="58">
        <v>3128</v>
      </c>
      <c r="AE11" s="58">
        <v>3257</v>
      </c>
      <c r="AF11" s="58">
        <v>3608</v>
      </c>
      <c r="AG11" s="58">
        <v>4255</v>
      </c>
      <c r="AH11" s="58">
        <v>2928</v>
      </c>
      <c r="AI11" s="58">
        <v>2837</v>
      </c>
      <c r="AJ11" s="58">
        <v>2686</v>
      </c>
      <c r="AK11" s="58">
        <v>3038</v>
      </c>
      <c r="AL11" s="58">
        <v>2719</v>
      </c>
      <c r="AM11" s="27">
        <v>3180</v>
      </c>
      <c r="AN11" s="27">
        <v>3111</v>
      </c>
      <c r="AO11" s="27">
        <v>3080</v>
      </c>
    </row>
    <row r="12" spans="1:41" x14ac:dyDescent="0.2">
      <c r="A12" s="48" t="s">
        <v>174</v>
      </c>
      <c r="B12" s="58">
        <v>704.70318659999998</v>
      </c>
      <c r="C12" s="58">
        <v>722.11281020000001</v>
      </c>
      <c r="D12" s="58">
        <v>166.82368510000001</v>
      </c>
      <c r="E12" s="58">
        <v>373.74206729999901</v>
      </c>
      <c r="F12" s="58">
        <v>299.53179269999902</v>
      </c>
      <c r="G12" s="58">
        <v>303.16771389999991</v>
      </c>
      <c r="H12" s="58">
        <v>270.70200979999998</v>
      </c>
      <c r="I12" s="58">
        <v>219.32454669999899</v>
      </c>
      <c r="J12" s="58">
        <v>219.98886290000002</v>
      </c>
      <c r="K12" s="58">
        <v>175.91909129999999</v>
      </c>
      <c r="L12" s="58">
        <v>150.8219641</v>
      </c>
      <c r="M12" s="58">
        <v>195.22293610000003</v>
      </c>
      <c r="N12" s="58">
        <v>138.83172590000001</v>
      </c>
      <c r="O12" s="58">
        <v>41.503479199999674</v>
      </c>
      <c r="P12" s="58">
        <v>251.89809820000011</v>
      </c>
      <c r="Q12" s="58">
        <v>226.30679859999998</v>
      </c>
      <c r="R12" s="58">
        <v>732.99179270000002</v>
      </c>
      <c r="S12" s="58">
        <v>702.16790390000006</v>
      </c>
      <c r="T12" s="58">
        <v>338.42038630000008</v>
      </c>
      <c r="U12" s="58">
        <v>262.58280064999758</v>
      </c>
      <c r="V12" s="58">
        <v>332.23911565999998</v>
      </c>
      <c r="W12" s="58">
        <v>277.4911288999985</v>
      </c>
      <c r="X12" s="58">
        <v>228.14280950000079</v>
      </c>
      <c r="Y12" s="58">
        <v>250.53071510000228</v>
      </c>
      <c r="Z12" s="58">
        <v>400.01253520000029</v>
      </c>
      <c r="AA12" s="58">
        <v>356.45500520000007</v>
      </c>
      <c r="AB12" s="58">
        <v>64.032680500000424</v>
      </c>
      <c r="AC12" s="58" t="s">
        <v>8</v>
      </c>
      <c r="AD12" s="58" t="s">
        <v>8</v>
      </c>
      <c r="AE12" s="58" t="s">
        <v>8</v>
      </c>
      <c r="AF12" s="58" t="s">
        <v>8</v>
      </c>
      <c r="AG12" s="58" t="s">
        <v>8</v>
      </c>
      <c r="AH12" s="58" t="s">
        <v>8</v>
      </c>
      <c r="AI12" s="58" t="s">
        <v>8</v>
      </c>
      <c r="AJ12" s="58" t="s">
        <v>8</v>
      </c>
      <c r="AK12" s="58" t="s">
        <v>8</v>
      </c>
      <c r="AL12" s="58" t="s">
        <v>8</v>
      </c>
      <c r="AM12" s="58" t="s">
        <v>8</v>
      </c>
      <c r="AN12" s="58" t="s">
        <v>8</v>
      </c>
      <c r="AO12" s="58" t="s">
        <v>8</v>
      </c>
    </row>
    <row r="13" spans="1:41" x14ac:dyDescent="0.2">
      <c r="A13" s="48" t="s">
        <v>175</v>
      </c>
      <c r="B13" s="58">
        <v>5709.1042318</v>
      </c>
      <c r="C13" s="58">
        <v>5508.4264168099999</v>
      </c>
      <c r="D13" s="58">
        <v>5065.6007870900003</v>
      </c>
      <c r="E13" s="58">
        <v>4534.3384398199996</v>
      </c>
      <c r="F13" s="58">
        <v>4315.4268012900002</v>
      </c>
      <c r="G13" s="58">
        <v>4455.84290298</v>
      </c>
      <c r="H13" s="58">
        <v>4346.6936776100001</v>
      </c>
      <c r="I13" s="58">
        <v>3731.6637211799998</v>
      </c>
      <c r="J13" s="58">
        <v>3832.7526716800003</v>
      </c>
      <c r="K13" s="58">
        <v>3957.6060620000003</v>
      </c>
      <c r="L13" s="58">
        <v>3840.3037085300002</v>
      </c>
      <c r="M13" s="58">
        <v>3905.39008792</v>
      </c>
      <c r="N13" s="58">
        <v>3680.7814263999999</v>
      </c>
      <c r="O13" s="58">
        <v>3702.7950564000002</v>
      </c>
      <c r="P13" s="58">
        <v>3481.6792087200001</v>
      </c>
      <c r="Q13" s="58">
        <v>3762.2113814300001</v>
      </c>
      <c r="R13" s="58">
        <v>3329.8061435300001</v>
      </c>
      <c r="S13" s="58">
        <v>3572.4932914000001</v>
      </c>
      <c r="T13" s="58">
        <v>3238.1978849999996</v>
      </c>
      <c r="U13" s="58">
        <v>3171.2313881</v>
      </c>
      <c r="V13" s="58">
        <v>3091.0258678103746</v>
      </c>
      <c r="W13" s="58">
        <v>3272.0722543000002</v>
      </c>
      <c r="X13" s="58">
        <v>3030.9752136999996</v>
      </c>
      <c r="Y13" s="58">
        <v>3333.1019499999993</v>
      </c>
      <c r="Z13" s="58">
        <v>3121.9874943999998</v>
      </c>
      <c r="AA13" s="58">
        <v>3302.3445572999976</v>
      </c>
      <c r="AB13" s="58">
        <v>3012.4993418000013</v>
      </c>
      <c r="AC13" s="58" t="s">
        <v>8</v>
      </c>
      <c r="AD13" s="58" t="s">
        <v>8</v>
      </c>
      <c r="AE13" s="58" t="s">
        <v>8</v>
      </c>
      <c r="AF13" s="58" t="s">
        <v>8</v>
      </c>
      <c r="AG13" s="58" t="s">
        <v>8</v>
      </c>
      <c r="AH13" s="58" t="s">
        <v>8</v>
      </c>
      <c r="AI13" s="58" t="s">
        <v>8</v>
      </c>
      <c r="AJ13" s="58" t="s">
        <v>8</v>
      </c>
      <c r="AK13" s="58" t="s">
        <v>8</v>
      </c>
      <c r="AL13" s="58" t="s">
        <v>8</v>
      </c>
      <c r="AM13" s="58" t="s">
        <v>8</v>
      </c>
      <c r="AN13" s="58" t="s">
        <v>8</v>
      </c>
      <c r="AO13" s="58" t="s">
        <v>8</v>
      </c>
    </row>
    <row r="14" spans="1:41" x14ac:dyDescent="0.2">
      <c r="A14" s="100" t="s">
        <v>80</v>
      </c>
      <c r="B14" s="58" t="s">
        <v>8</v>
      </c>
      <c r="C14" s="58" t="s">
        <v>8</v>
      </c>
      <c r="D14" s="58" t="s">
        <v>8</v>
      </c>
      <c r="E14" s="58" t="s">
        <v>8</v>
      </c>
      <c r="F14" s="58" t="s">
        <v>8</v>
      </c>
      <c r="G14" s="58" t="s">
        <v>8</v>
      </c>
      <c r="H14" s="58" t="s">
        <v>8</v>
      </c>
      <c r="I14" s="58" t="s">
        <v>8</v>
      </c>
      <c r="J14" s="58" t="s">
        <v>8</v>
      </c>
      <c r="K14" s="58" t="s">
        <v>8</v>
      </c>
      <c r="L14" s="58" t="s">
        <v>8</v>
      </c>
      <c r="M14" s="58" t="s">
        <v>8</v>
      </c>
      <c r="N14" s="58" t="s">
        <v>8</v>
      </c>
      <c r="O14" s="58" t="s">
        <v>8</v>
      </c>
      <c r="P14" s="58" t="s">
        <v>8</v>
      </c>
      <c r="Q14" s="58" t="s">
        <v>8</v>
      </c>
      <c r="R14" s="58" t="s">
        <v>8</v>
      </c>
      <c r="S14" s="58" t="s">
        <v>8</v>
      </c>
      <c r="T14" s="58" t="s">
        <v>8</v>
      </c>
      <c r="U14" s="58" t="s">
        <v>8</v>
      </c>
      <c r="V14" s="58" t="s">
        <v>8</v>
      </c>
      <c r="W14" s="58" t="s">
        <v>8</v>
      </c>
      <c r="X14" s="58" t="s">
        <v>8</v>
      </c>
      <c r="Y14" s="58" t="s">
        <v>8</v>
      </c>
      <c r="Z14" s="58" t="s">
        <v>8</v>
      </c>
      <c r="AA14" s="58" t="s">
        <v>8</v>
      </c>
      <c r="AB14" s="58" t="s">
        <v>8</v>
      </c>
      <c r="AC14" s="58" t="s">
        <v>8</v>
      </c>
      <c r="AD14" s="58" t="s">
        <v>8</v>
      </c>
      <c r="AE14" s="58" t="s">
        <v>8</v>
      </c>
      <c r="AF14" s="58" t="s">
        <v>8</v>
      </c>
      <c r="AG14" s="58" t="s">
        <v>8</v>
      </c>
      <c r="AH14" s="58">
        <v>1</v>
      </c>
      <c r="AI14" s="58">
        <v>1</v>
      </c>
      <c r="AJ14" s="58">
        <v>3</v>
      </c>
      <c r="AK14" s="50">
        <v>8</v>
      </c>
      <c r="AL14" s="50">
        <v>15</v>
      </c>
      <c r="AM14" s="50">
        <v>21</v>
      </c>
      <c r="AN14" s="50">
        <v>10</v>
      </c>
      <c r="AO14" s="50" t="s">
        <v>8</v>
      </c>
    </row>
    <row r="15" spans="1:41" x14ac:dyDescent="0.2">
      <c r="A15" s="46" t="s">
        <v>50</v>
      </c>
      <c r="B15" s="58">
        <v>4405.4297468199993</v>
      </c>
      <c r="C15" s="58">
        <v>2288.41682038</v>
      </c>
      <c r="D15" s="58">
        <v>2822.5077823800002</v>
      </c>
      <c r="E15" s="58">
        <v>2121.0588845899997</v>
      </c>
      <c r="F15" s="58">
        <v>2243.1044502</v>
      </c>
      <c r="G15" s="58">
        <v>1961.71701822</v>
      </c>
      <c r="H15" s="58">
        <v>3731.6655169699998</v>
      </c>
      <c r="I15" s="58">
        <v>3411.3329166100002</v>
      </c>
      <c r="J15" s="58">
        <v>3760.3011838400002</v>
      </c>
      <c r="K15" s="58">
        <v>3907.1283795599998</v>
      </c>
      <c r="L15" s="58">
        <v>5779.0471942499998</v>
      </c>
      <c r="M15" s="58">
        <v>2370.03941072</v>
      </c>
      <c r="N15" s="58">
        <v>2488.66934765</v>
      </c>
      <c r="O15" s="58">
        <v>2161.47556618</v>
      </c>
      <c r="P15" s="58">
        <v>4175.3484462599999</v>
      </c>
      <c r="Q15" s="58">
        <v>2885.8198877099999</v>
      </c>
      <c r="R15" s="58">
        <v>2496.49632307</v>
      </c>
      <c r="S15" s="58">
        <v>2550.0674801999999</v>
      </c>
      <c r="T15" s="58">
        <v>5327.0890358000006</v>
      </c>
      <c r="U15" s="58">
        <v>3998.1344984000002</v>
      </c>
      <c r="V15" s="58">
        <v>2063.7258466881899</v>
      </c>
      <c r="W15" s="58">
        <v>2505.5324110000001</v>
      </c>
      <c r="X15" s="58">
        <v>4777.3594436000003</v>
      </c>
      <c r="Y15" s="58">
        <v>3364.2342557999996</v>
      </c>
      <c r="Z15" s="58">
        <v>5199.0459609999998</v>
      </c>
      <c r="AA15" s="58">
        <v>1475.0578675000002</v>
      </c>
      <c r="AB15" s="58">
        <v>4441</v>
      </c>
      <c r="AC15" s="58">
        <v>1732</v>
      </c>
      <c r="AD15" s="58">
        <v>2172</v>
      </c>
      <c r="AE15" s="58">
        <v>2343</v>
      </c>
      <c r="AF15" s="58">
        <v>3080</v>
      </c>
      <c r="AG15" s="58">
        <v>2312</v>
      </c>
      <c r="AH15" s="58">
        <v>3220</v>
      </c>
      <c r="AI15" s="58">
        <v>3022</v>
      </c>
      <c r="AJ15" s="58">
        <v>3640</v>
      </c>
      <c r="AK15" s="58">
        <v>3164</v>
      </c>
      <c r="AL15" s="58">
        <v>2880</v>
      </c>
      <c r="AM15" s="27">
        <v>2599</v>
      </c>
      <c r="AN15" s="27">
        <v>3331</v>
      </c>
      <c r="AO15" s="27">
        <v>2824</v>
      </c>
    </row>
    <row r="16" spans="1:41" ht="12.75" customHeight="1" x14ac:dyDescent="0.2">
      <c r="A16" s="48" t="s">
        <v>242</v>
      </c>
      <c r="B16" s="58" t="s">
        <v>8</v>
      </c>
      <c r="C16" s="58" t="s">
        <v>8</v>
      </c>
      <c r="D16" s="58" t="s">
        <v>8</v>
      </c>
      <c r="E16" s="58" t="s">
        <v>8</v>
      </c>
      <c r="F16" s="58" t="s">
        <v>8</v>
      </c>
      <c r="G16" s="58">
        <v>2.2129552000000001</v>
      </c>
      <c r="H16" s="58">
        <v>38.152232399999995</v>
      </c>
      <c r="I16" s="58">
        <v>27.5319325</v>
      </c>
      <c r="J16" s="58">
        <v>9.469068</v>
      </c>
      <c r="K16" s="58">
        <v>10.1573856</v>
      </c>
      <c r="L16" s="58">
        <v>13.50822</v>
      </c>
      <c r="M16" s="58">
        <v>15.981894499999999</v>
      </c>
      <c r="N16" s="58">
        <v>0</v>
      </c>
      <c r="O16" s="58">
        <v>28.059588000000002</v>
      </c>
      <c r="P16" s="58">
        <v>6.1528697999999995</v>
      </c>
      <c r="Q16" s="58" t="s">
        <v>8</v>
      </c>
      <c r="R16" s="58" t="s">
        <v>8</v>
      </c>
      <c r="S16" s="58" t="s">
        <v>8</v>
      </c>
      <c r="T16" s="58" t="s">
        <v>8</v>
      </c>
      <c r="U16" s="58" t="s">
        <v>8</v>
      </c>
      <c r="V16" s="58" t="s">
        <v>8</v>
      </c>
      <c r="W16" s="58" t="s">
        <v>8</v>
      </c>
      <c r="X16" s="58" t="s">
        <v>8</v>
      </c>
      <c r="Y16" s="58" t="s">
        <v>8</v>
      </c>
      <c r="Z16" s="58" t="s">
        <v>8</v>
      </c>
      <c r="AA16" s="58" t="s">
        <v>8</v>
      </c>
      <c r="AB16" s="58" t="s">
        <v>8</v>
      </c>
      <c r="AC16" s="58" t="s">
        <v>8</v>
      </c>
      <c r="AD16" s="58" t="s">
        <v>8</v>
      </c>
      <c r="AE16" s="58" t="s">
        <v>8</v>
      </c>
      <c r="AF16" s="58" t="s">
        <v>8</v>
      </c>
      <c r="AG16" s="58" t="s">
        <v>8</v>
      </c>
      <c r="AH16" s="58" t="s">
        <v>8</v>
      </c>
      <c r="AI16" s="58" t="s">
        <v>8</v>
      </c>
      <c r="AJ16" s="58" t="s">
        <v>8</v>
      </c>
      <c r="AK16" s="58" t="s">
        <v>8</v>
      </c>
      <c r="AL16" s="58" t="s">
        <v>8</v>
      </c>
      <c r="AM16" s="58" t="s">
        <v>8</v>
      </c>
      <c r="AN16" s="58" t="s">
        <v>8</v>
      </c>
      <c r="AO16" s="58" t="s">
        <v>8</v>
      </c>
    </row>
    <row r="17" spans="1:41" ht="0.75" customHeight="1" x14ac:dyDescent="0.2">
      <c r="A17" s="44"/>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14"/>
      <c r="AL17" s="14"/>
      <c r="AM17" s="14"/>
      <c r="AN17" s="14"/>
      <c r="AO17" s="14"/>
    </row>
    <row r="18" spans="1:41" ht="23.25" customHeight="1" x14ac:dyDescent="0.2">
      <c r="A18" s="44" t="s">
        <v>3</v>
      </c>
      <c r="B18" s="33">
        <f t="shared" ref="B18" si="0">SUM(B4:B16)</f>
        <v>21540.032923719999</v>
      </c>
      <c r="C18" s="33">
        <v>18566.03661295</v>
      </c>
      <c r="D18" s="33">
        <v>17533.118716379999</v>
      </c>
      <c r="E18" s="33">
        <v>16152.441475269989</v>
      </c>
      <c r="F18" s="33">
        <v>15561.72929902</v>
      </c>
      <c r="G18" s="33">
        <v>15087.17233698</v>
      </c>
      <c r="H18" s="33">
        <v>16626.846323269998</v>
      </c>
      <c r="I18" s="33">
        <v>15154.948273169999</v>
      </c>
      <c r="J18" s="33">
        <v>16040.68918347</v>
      </c>
      <c r="K18" s="33">
        <v>16224.944719070001</v>
      </c>
      <c r="L18" s="33">
        <v>18578.98229855</v>
      </c>
      <c r="M18" s="33">
        <v>14236.762462980001</v>
      </c>
      <c r="N18" s="33">
        <v>14779.234678000001</v>
      </c>
      <c r="O18" s="33">
        <v>13905.185867849999</v>
      </c>
      <c r="P18" s="33">
        <v>15678.439757560001</v>
      </c>
      <c r="Q18" s="33">
        <v>13986.869653490001</v>
      </c>
      <c r="R18" s="33">
        <v>13834.696272399999</v>
      </c>
      <c r="S18" s="33">
        <v>13679.01583340001</v>
      </c>
      <c r="T18" s="33">
        <v>15133.626204799999</v>
      </c>
      <c r="U18" s="33">
        <v>13375.92425885</v>
      </c>
      <c r="V18" s="33">
        <v>13041.347004360447</v>
      </c>
      <c r="W18" s="33">
        <v>12731.035454899997</v>
      </c>
      <c r="X18" s="33">
        <v>15033.829538200001</v>
      </c>
      <c r="Y18" s="33">
        <v>15334.637313199999</v>
      </c>
      <c r="Z18" s="33">
        <v>17231.951000999994</v>
      </c>
      <c r="AA18" s="33">
        <v>13790.874868499996</v>
      </c>
      <c r="AB18" s="33">
        <v>15894</v>
      </c>
      <c r="AC18" s="33">
        <v>14824</v>
      </c>
      <c r="AD18" s="33">
        <v>15154</v>
      </c>
      <c r="AE18" s="33">
        <v>15759</v>
      </c>
      <c r="AF18" s="33">
        <v>17140</v>
      </c>
      <c r="AG18" s="33">
        <v>16573</v>
      </c>
      <c r="AH18" s="33">
        <v>15497</v>
      </c>
      <c r="AI18" s="33">
        <v>14753</v>
      </c>
      <c r="AJ18" s="33">
        <v>14866</v>
      </c>
      <c r="AK18" s="33">
        <v>14881</v>
      </c>
      <c r="AL18" s="33">
        <v>14050</v>
      </c>
      <c r="AM18" s="14">
        <v>14365</v>
      </c>
      <c r="AN18" s="14">
        <v>14768</v>
      </c>
      <c r="AO18" s="14">
        <v>14371</v>
      </c>
    </row>
    <row r="19" spans="1:41" ht="0.75" customHeight="1" x14ac:dyDescent="0.2">
      <c r="A19" s="47"/>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27"/>
      <c r="AL19" s="27"/>
      <c r="AM19" s="27"/>
      <c r="AN19" s="27"/>
      <c r="AO19" s="27"/>
    </row>
    <row r="20" spans="1:41" x14ac:dyDescent="0.2">
      <c r="A20" s="46" t="s">
        <v>51</v>
      </c>
      <c r="B20" s="58">
        <v>-1709.7562887465501</v>
      </c>
      <c r="C20" s="58">
        <v>-4153.6473102726204</v>
      </c>
      <c r="D20" s="58">
        <v>-5435.1074603009101</v>
      </c>
      <c r="E20" s="58">
        <v>-6686.0030211125095</v>
      </c>
      <c r="F20" s="58">
        <v>-6790.6124657108294</v>
      </c>
      <c r="G20" s="58">
        <v>-7744.4697351987597</v>
      </c>
      <c r="H20" s="58">
        <v>-5597.0923333808296</v>
      </c>
      <c r="I20" s="58">
        <v>-7814.3443422092196</v>
      </c>
      <c r="J20" s="58">
        <v>-7505.1241732716298</v>
      </c>
      <c r="K20" s="58">
        <v>-7837.4613402866598</v>
      </c>
      <c r="L20" s="58">
        <v>-5813.6749017540305</v>
      </c>
      <c r="M20" s="58">
        <v>-6323.8252034893303</v>
      </c>
      <c r="N20" s="58">
        <v>-5750.6634602222102</v>
      </c>
      <c r="O20" s="58">
        <v>-6111.2673828051302</v>
      </c>
      <c r="P20" s="58">
        <v>-4991.6522128501992</v>
      </c>
      <c r="Q20" s="58">
        <v>-5611.4765395963605</v>
      </c>
      <c r="R20" s="58">
        <v>-5974.0004962840103</v>
      </c>
      <c r="S20" s="58">
        <v>-6028.6747482816399</v>
      </c>
      <c r="T20" s="58">
        <v>-3465.8736399613899</v>
      </c>
      <c r="U20" s="58">
        <v>-4202.0792056010896</v>
      </c>
      <c r="V20" s="58">
        <v>-4429.5752917782902</v>
      </c>
      <c r="W20" s="58">
        <v>-4484.4225720499498</v>
      </c>
      <c r="X20" s="58">
        <v>-1371.4177997325</v>
      </c>
      <c r="Y20" s="58">
        <v>-1366.322500802406</v>
      </c>
      <c r="Z20" s="58">
        <v>-576.08593167433742</v>
      </c>
      <c r="AA20" s="58">
        <v>-2002.1799471417746</v>
      </c>
      <c r="AB20" s="58">
        <v>1104</v>
      </c>
      <c r="AC20" s="58">
        <v>251</v>
      </c>
      <c r="AD20" s="58">
        <v>236</v>
      </c>
      <c r="AE20" s="58">
        <v>118</v>
      </c>
      <c r="AF20" s="58">
        <v>1279</v>
      </c>
      <c r="AG20" s="58">
        <v>277</v>
      </c>
      <c r="AH20" s="58">
        <v>-41</v>
      </c>
      <c r="AI20" s="58">
        <v>-812</v>
      </c>
      <c r="AJ20" s="58">
        <v>-262</v>
      </c>
      <c r="AK20" s="78">
        <v>-786</v>
      </c>
      <c r="AL20" s="78">
        <v>-1472</v>
      </c>
      <c r="AM20" s="27">
        <v>-1669</v>
      </c>
      <c r="AN20" s="27">
        <v>-1280</v>
      </c>
      <c r="AO20" s="27">
        <v>-2053</v>
      </c>
    </row>
    <row r="21" spans="1:41" x14ac:dyDescent="0.2">
      <c r="A21" s="47" t="s">
        <v>78</v>
      </c>
      <c r="B21" s="58">
        <v>18.280998346520001</v>
      </c>
      <c r="C21" s="58">
        <v>17.997820052600002</v>
      </c>
      <c r="D21" s="58">
        <v>17.929959780880001</v>
      </c>
      <c r="E21" s="58">
        <v>17.467254532480002</v>
      </c>
      <c r="F21" s="58">
        <v>17.368310610800002</v>
      </c>
      <c r="G21" s="58">
        <v>17.20045351872</v>
      </c>
      <c r="H21" s="58">
        <v>16.701333560799998</v>
      </c>
      <c r="I21" s="58">
        <v>16.386176979199998</v>
      </c>
      <c r="J21" s="58">
        <v>16.4120132816</v>
      </c>
      <c r="K21" s="58">
        <v>16.164891536639999</v>
      </c>
      <c r="L21" s="58">
        <v>16.114528104000001</v>
      </c>
      <c r="M21" s="58">
        <v>16.129213049280001</v>
      </c>
      <c r="N21" s="58">
        <v>16.122973122160001</v>
      </c>
      <c r="O21" s="58">
        <v>16.023217135079999</v>
      </c>
      <c r="P21" s="58">
        <v>15.977827790160001</v>
      </c>
      <c r="Q21" s="58">
        <v>15.9881359264</v>
      </c>
      <c r="R21" s="58">
        <v>15.91104569404</v>
      </c>
      <c r="S21" s="58">
        <v>1.0366260816800099</v>
      </c>
      <c r="T21" s="58">
        <v>1.0993266614400099</v>
      </c>
      <c r="U21" s="58">
        <v>1.0797826510800099</v>
      </c>
      <c r="V21" s="58">
        <v>1.0778871532800101</v>
      </c>
      <c r="W21" s="58">
        <v>1.0461288499200099</v>
      </c>
      <c r="X21" s="58">
        <v>1.1233488324800101</v>
      </c>
      <c r="Y21" s="58">
        <v>1.1392879024800104</v>
      </c>
      <c r="Z21" s="58">
        <v>1.0877736744000095</v>
      </c>
      <c r="AA21" s="58">
        <v>1.0513612418400091</v>
      </c>
      <c r="AB21" s="58">
        <v>1</v>
      </c>
      <c r="AC21" s="58">
        <v>1</v>
      </c>
      <c r="AD21" s="58">
        <v>1</v>
      </c>
      <c r="AE21" s="58">
        <v>1</v>
      </c>
      <c r="AF21" s="58">
        <v>1</v>
      </c>
      <c r="AG21" s="58">
        <v>1</v>
      </c>
      <c r="AH21" s="58">
        <v>1</v>
      </c>
      <c r="AI21" s="58">
        <v>1</v>
      </c>
      <c r="AJ21" s="58">
        <v>1</v>
      </c>
      <c r="AK21" s="79">
        <v>1</v>
      </c>
      <c r="AL21" s="79">
        <v>1</v>
      </c>
      <c r="AM21" s="73">
        <v>2</v>
      </c>
      <c r="AN21" s="73">
        <v>3</v>
      </c>
      <c r="AO21" s="73">
        <v>2</v>
      </c>
    </row>
    <row r="22" spans="1:41" ht="0.75" customHeight="1" x14ac:dyDescent="0.2">
      <c r="A22" s="47"/>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73"/>
      <c r="AL22" s="73"/>
      <c r="AM22" s="73"/>
      <c r="AN22" s="73"/>
      <c r="AO22" s="73"/>
    </row>
    <row r="23" spans="1:41" ht="19.5" customHeight="1" x14ac:dyDescent="0.2">
      <c r="A23" s="44" t="s">
        <v>10</v>
      </c>
      <c r="B23" s="33">
        <f t="shared" ref="B23" si="1">SUM(B20:B22)</f>
        <v>-1691.4752904000302</v>
      </c>
      <c r="C23" s="33">
        <v>-4135.6494902200202</v>
      </c>
      <c r="D23" s="33">
        <v>-5417.1775005200298</v>
      </c>
      <c r="E23" s="33">
        <v>-6668.5357665800293</v>
      </c>
      <c r="F23" s="33">
        <v>-6773.2441551000293</v>
      </c>
      <c r="G23" s="33">
        <v>-7727.26928168004</v>
      </c>
      <c r="H23" s="33">
        <v>-5580.3909998200297</v>
      </c>
      <c r="I23" s="33">
        <v>-7797.9581652300194</v>
      </c>
      <c r="J23" s="33">
        <v>-7488.7121599900302</v>
      </c>
      <c r="K23" s="33">
        <v>-7821.2964487500194</v>
      </c>
      <c r="L23" s="33">
        <v>-5797.5603736500307</v>
      </c>
      <c r="M23" s="33">
        <v>-6307.6959904400501</v>
      </c>
      <c r="N23" s="33">
        <v>-5734.5404871000501</v>
      </c>
      <c r="O23" s="33">
        <v>-6095.2441656700503</v>
      </c>
      <c r="P23" s="33">
        <v>-4975.6743850600396</v>
      </c>
      <c r="Q23" s="33">
        <v>-5595.4884036699605</v>
      </c>
      <c r="R23" s="33">
        <v>-5958.0894505899705</v>
      </c>
      <c r="S23" s="33">
        <v>-6027.63812219996</v>
      </c>
      <c r="T23" s="33">
        <v>-3464.7743132999499</v>
      </c>
      <c r="U23" s="33">
        <v>-4200.9994229500098</v>
      </c>
      <c r="V23" s="33">
        <v>-4428.4974046250099</v>
      </c>
      <c r="W23" s="33">
        <v>-4483.3764432000298</v>
      </c>
      <c r="X23" s="33">
        <v>-1370.2944509000201</v>
      </c>
      <c r="Y23" s="33">
        <v>-1365.183212899926</v>
      </c>
      <c r="Z23" s="33">
        <v>-574.99815799993746</v>
      </c>
      <c r="AA23" s="33">
        <v>-2001.1285858999347</v>
      </c>
      <c r="AB23" s="33">
        <v>1105</v>
      </c>
      <c r="AC23" s="33">
        <v>252</v>
      </c>
      <c r="AD23" s="33">
        <v>236</v>
      </c>
      <c r="AE23" s="33">
        <v>119</v>
      </c>
      <c r="AF23" s="33">
        <v>1280</v>
      </c>
      <c r="AG23" s="33">
        <v>279</v>
      </c>
      <c r="AH23" s="33">
        <v>-40</v>
      </c>
      <c r="AI23" s="33">
        <v>-811</v>
      </c>
      <c r="AJ23" s="13">
        <v>-261</v>
      </c>
      <c r="AK23" s="42">
        <v>-785</v>
      </c>
      <c r="AL23" s="42">
        <v>-1470</v>
      </c>
      <c r="AM23" s="42">
        <v>-1666</v>
      </c>
      <c r="AN23" s="42">
        <v>-1277</v>
      </c>
      <c r="AO23" s="42">
        <v>-2051</v>
      </c>
    </row>
    <row r="24" spans="1:41" ht="12.75" customHeight="1" x14ac:dyDescent="0.2">
      <c r="A24" s="47" t="s">
        <v>176</v>
      </c>
      <c r="B24" s="58">
        <v>1447.0596965</v>
      </c>
      <c r="C24" s="58">
        <v>1430.8270189899999</v>
      </c>
      <c r="D24" s="58">
        <v>1394.89880223</v>
      </c>
      <c r="E24" s="58">
        <v>1397.4148712399999</v>
      </c>
      <c r="F24" s="58">
        <v>1258.7565602499999</v>
      </c>
      <c r="G24" s="58">
        <v>1266.88368668</v>
      </c>
      <c r="H24" s="58">
        <v>1278.9258681600002</v>
      </c>
      <c r="I24" s="58">
        <v>1268.17038918</v>
      </c>
      <c r="J24" s="58">
        <v>1243.84026083</v>
      </c>
      <c r="K24" s="58">
        <v>1241.4530496199998</v>
      </c>
      <c r="L24" s="58">
        <v>1265.01580771</v>
      </c>
      <c r="M24" s="58">
        <v>1227.4817535</v>
      </c>
      <c r="N24" s="58">
        <v>1251.83193575</v>
      </c>
      <c r="O24" s="58">
        <v>1179.23117766</v>
      </c>
      <c r="P24" s="58">
        <v>1193.62656786</v>
      </c>
      <c r="Q24" s="58">
        <v>1186.4254466500001</v>
      </c>
      <c r="R24" s="58">
        <v>1209.1537566999998</v>
      </c>
      <c r="S24" s="58">
        <v>1189.8425782999998</v>
      </c>
      <c r="T24" s="58">
        <v>1188.2897378</v>
      </c>
      <c r="U24" s="58">
        <v>1200.40421365</v>
      </c>
      <c r="V24" s="58">
        <v>1195.01211122</v>
      </c>
      <c r="W24" s="58">
        <v>1127.7620443999999</v>
      </c>
      <c r="X24" s="58">
        <v>1167.8707614</v>
      </c>
      <c r="Y24" s="58">
        <v>1167.7225514000002</v>
      </c>
      <c r="Z24" s="58">
        <v>1065.2030090000001</v>
      </c>
      <c r="AA24" s="58">
        <v>1053.3334559</v>
      </c>
      <c r="AB24" s="58">
        <v>1005.9416316000001</v>
      </c>
      <c r="AC24" s="58" t="s">
        <v>8</v>
      </c>
      <c r="AD24" s="58" t="s">
        <v>8</v>
      </c>
      <c r="AE24" s="58" t="s">
        <v>8</v>
      </c>
      <c r="AF24" s="58" t="s">
        <v>8</v>
      </c>
      <c r="AG24" s="58" t="s">
        <v>8</v>
      </c>
      <c r="AH24" s="58" t="s">
        <v>8</v>
      </c>
      <c r="AI24" s="58" t="s">
        <v>8</v>
      </c>
      <c r="AJ24" s="58" t="s">
        <v>8</v>
      </c>
      <c r="AK24" s="58" t="s">
        <v>8</v>
      </c>
      <c r="AL24" s="58" t="s">
        <v>8</v>
      </c>
      <c r="AM24" s="58" t="s">
        <v>8</v>
      </c>
      <c r="AN24" s="58" t="s">
        <v>8</v>
      </c>
      <c r="AO24" s="58" t="s">
        <v>8</v>
      </c>
    </row>
    <row r="25" spans="1:41" ht="12.75" customHeight="1" x14ac:dyDescent="0.2">
      <c r="A25" s="47" t="s">
        <v>17</v>
      </c>
      <c r="B25" s="58" t="s">
        <v>8</v>
      </c>
      <c r="C25" s="58" t="s">
        <v>8</v>
      </c>
      <c r="D25" s="58" t="s">
        <v>8</v>
      </c>
      <c r="E25" s="58" t="s">
        <v>8</v>
      </c>
      <c r="F25" s="58" t="s">
        <v>8</v>
      </c>
      <c r="G25" s="58" t="s">
        <v>8</v>
      </c>
      <c r="H25" s="58" t="s">
        <v>8</v>
      </c>
      <c r="I25" s="58" t="s">
        <v>8</v>
      </c>
      <c r="J25" s="58" t="s">
        <v>8</v>
      </c>
      <c r="K25" s="58" t="s">
        <v>8</v>
      </c>
      <c r="L25" s="58" t="s">
        <v>8</v>
      </c>
      <c r="M25" s="58" t="s">
        <v>8</v>
      </c>
      <c r="N25" s="58" t="s">
        <v>8</v>
      </c>
      <c r="O25" s="58" t="s">
        <v>8</v>
      </c>
      <c r="P25" s="58" t="s">
        <v>8</v>
      </c>
      <c r="Q25" s="58" t="s">
        <v>8</v>
      </c>
      <c r="R25" s="58" t="s">
        <v>8</v>
      </c>
      <c r="S25" s="58" t="s">
        <v>8</v>
      </c>
      <c r="T25" s="58" t="s">
        <v>8</v>
      </c>
      <c r="U25" s="58" t="s">
        <v>8</v>
      </c>
      <c r="V25" s="58" t="s">
        <v>8</v>
      </c>
      <c r="W25" s="58" t="s">
        <v>8</v>
      </c>
      <c r="X25" s="58" t="s">
        <v>8</v>
      </c>
      <c r="Y25" s="58" t="s">
        <v>8</v>
      </c>
      <c r="Z25" s="58" t="s">
        <v>8</v>
      </c>
      <c r="AA25" s="58" t="s">
        <v>8</v>
      </c>
      <c r="AB25" s="58" t="s">
        <v>8</v>
      </c>
      <c r="AC25" s="58">
        <v>1223</v>
      </c>
      <c r="AD25" s="58">
        <v>1126</v>
      </c>
      <c r="AE25" s="58">
        <v>1129</v>
      </c>
      <c r="AF25" s="58">
        <v>1163</v>
      </c>
      <c r="AG25" s="58">
        <v>1081</v>
      </c>
      <c r="AH25" s="58">
        <v>1050</v>
      </c>
      <c r="AI25" s="58">
        <v>1021</v>
      </c>
      <c r="AJ25" s="58">
        <v>1012</v>
      </c>
      <c r="AK25" s="78">
        <v>1031</v>
      </c>
      <c r="AL25" s="78">
        <v>993</v>
      </c>
      <c r="AM25" s="27">
        <v>1064</v>
      </c>
      <c r="AN25" s="27">
        <v>1056</v>
      </c>
      <c r="AO25" s="27">
        <v>1009</v>
      </c>
    </row>
    <row r="26" spans="1:41" x14ac:dyDescent="0.2">
      <c r="A26" s="47" t="s">
        <v>37</v>
      </c>
      <c r="B26" s="58">
        <v>13134.466</v>
      </c>
      <c r="C26" s="58">
        <v>12876.162</v>
      </c>
      <c r="D26" s="58">
        <v>13522.909</v>
      </c>
      <c r="E26" s="58">
        <v>14196.861000000001</v>
      </c>
      <c r="F26" s="58">
        <v>14117.195</v>
      </c>
      <c r="G26" s="58">
        <v>13817.1551201</v>
      </c>
      <c r="H26" s="58">
        <v>13789.415522399999</v>
      </c>
      <c r="I26" s="58">
        <v>13513.919</v>
      </c>
      <c r="J26" s="58">
        <v>13504.227999999999</v>
      </c>
      <c r="K26" s="58">
        <v>14575.718999999999</v>
      </c>
      <c r="L26" s="58">
        <v>15175.334000000001</v>
      </c>
      <c r="M26" s="58">
        <v>12130.009</v>
      </c>
      <c r="N26" s="58">
        <v>13142.544</v>
      </c>
      <c r="O26" s="58">
        <v>12988.066000000001</v>
      </c>
      <c r="P26" s="58">
        <v>13396.353999999999</v>
      </c>
      <c r="Q26" s="58">
        <v>12282.074000000001</v>
      </c>
      <c r="R26" s="58">
        <v>12283.282999999999</v>
      </c>
      <c r="S26" s="58">
        <v>11265.33</v>
      </c>
      <c r="T26" s="58">
        <v>11642.59</v>
      </c>
      <c r="U26" s="58">
        <v>10276.987999999999</v>
      </c>
      <c r="V26" s="58">
        <v>7973.3909999999996</v>
      </c>
      <c r="W26" s="58">
        <v>8173.1260000000002</v>
      </c>
      <c r="X26" s="58">
        <v>7658.7209999999995</v>
      </c>
      <c r="Y26" s="58">
        <v>8169.125</v>
      </c>
      <c r="Z26" s="58">
        <v>10228.184999999999</v>
      </c>
      <c r="AA26" s="58">
        <v>8214.14</v>
      </c>
      <c r="AB26" s="58">
        <v>8083</v>
      </c>
      <c r="AC26" s="58">
        <v>7613</v>
      </c>
      <c r="AD26" s="58">
        <v>8118</v>
      </c>
      <c r="AE26" s="58">
        <v>8042</v>
      </c>
      <c r="AF26" s="58">
        <v>7601</v>
      </c>
      <c r="AG26" s="58">
        <v>7803</v>
      </c>
      <c r="AH26" s="58">
        <v>7591</v>
      </c>
      <c r="AI26" s="58">
        <v>8573</v>
      </c>
      <c r="AJ26" s="58">
        <v>8432</v>
      </c>
      <c r="AK26" s="79">
        <v>9420</v>
      </c>
      <c r="AL26" s="79">
        <v>9488</v>
      </c>
      <c r="AM26" s="27">
        <v>9791</v>
      </c>
      <c r="AN26" s="27">
        <v>8648</v>
      </c>
      <c r="AO26" s="27">
        <v>9238</v>
      </c>
    </row>
    <row r="27" spans="1:41" x14ac:dyDescent="0.2">
      <c r="A27" s="46" t="s">
        <v>58</v>
      </c>
      <c r="B27" s="58">
        <v>1765.7464292</v>
      </c>
      <c r="C27" s="58">
        <v>1638.9094366500001</v>
      </c>
      <c r="D27" s="58">
        <v>1689.9017553199999</v>
      </c>
      <c r="E27" s="58">
        <v>1882.6783993900001</v>
      </c>
      <c r="F27" s="58">
        <v>1648.7208815899999</v>
      </c>
      <c r="G27" s="58">
        <v>1661.5912127199999</v>
      </c>
      <c r="H27" s="58">
        <v>1621.12117014</v>
      </c>
      <c r="I27" s="58">
        <v>1926.3066521199999</v>
      </c>
      <c r="J27" s="58">
        <v>1981.4540816900001</v>
      </c>
      <c r="K27" s="58">
        <v>2143.3773799000001</v>
      </c>
      <c r="L27" s="58">
        <v>2102.2275376299999</v>
      </c>
      <c r="M27" s="58">
        <v>1625.5940175399999</v>
      </c>
      <c r="N27" s="58">
        <v>1773.0631753499999</v>
      </c>
      <c r="O27" s="58">
        <v>1523.5685242300001</v>
      </c>
      <c r="P27" s="58">
        <v>1406.6100214200001</v>
      </c>
      <c r="Q27" s="58">
        <v>1140.0534312</v>
      </c>
      <c r="R27" s="58">
        <v>1109.9778462500001</v>
      </c>
      <c r="S27" s="58">
        <v>1121.2736979000001</v>
      </c>
      <c r="T27" s="58">
        <v>1095.8603060999999</v>
      </c>
      <c r="U27" s="58">
        <v>1218.4447903499999</v>
      </c>
      <c r="V27" s="58">
        <v>1474.9875643399998</v>
      </c>
      <c r="W27" s="58">
        <v>1564.2254765999999</v>
      </c>
      <c r="X27" s="58">
        <v>1586.3860757</v>
      </c>
      <c r="Y27" s="58">
        <v>1612.506445299997</v>
      </c>
      <c r="Z27" s="58">
        <v>2299.6404283999977</v>
      </c>
      <c r="AA27" s="58">
        <v>2266.1964889999995</v>
      </c>
      <c r="AB27" s="58">
        <v>2036</v>
      </c>
      <c r="AC27" s="58">
        <v>1882</v>
      </c>
      <c r="AD27" s="58">
        <v>2206</v>
      </c>
      <c r="AE27" s="58">
        <v>2036</v>
      </c>
      <c r="AF27" s="58">
        <v>2401</v>
      </c>
      <c r="AG27" s="58">
        <v>2063</v>
      </c>
      <c r="AH27" s="58">
        <v>1692</v>
      </c>
      <c r="AI27" s="58">
        <v>1542</v>
      </c>
      <c r="AJ27" s="58">
        <v>1574</v>
      </c>
      <c r="AK27" s="79">
        <v>1440</v>
      </c>
      <c r="AL27" s="79">
        <v>1471</v>
      </c>
      <c r="AM27" s="27">
        <v>1427</v>
      </c>
      <c r="AN27" s="27">
        <v>1792</v>
      </c>
      <c r="AO27" s="27">
        <v>1870</v>
      </c>
    </row>
    <row r="28" spans="1:41" x14ac:dyDescent="0.2">
      <c r="A28" s="48" t="s">
        <v>177</v>
      </c>
      <c r="B28" s="58">
        <v>540.41434089999996</v>
      </c>
      <c r="C28" s="58">
        <v>505.21292169999998</v>
      </c>
      <c r="D28" s="58">
        <v>495.81434989999997</v>
      </c>
      <c r="E28" s="58">
        <v>504.1385507</v>
      </c>
      <c r="F28" s="58">
        <v>469.85027689999998</v>
      </c>
      <c r="G28" s="58">
        <v>477.00321339999999</v>
      </c>
      <c r="H28" s="58">
        <v>508.48276670000001</v>
      </c>
      <c r="I28" s="58">
        <v>485.46700580000004</v>
      </c>
      <c r="J28" s="58">
        <v>468.61026470000002</v>
      </c>
      <c r="K28" s="58">
        <v>465.82685720000001</v>
      </c>
      <c r="L28" s="58">
        <v>455.08436039999998</v>
      </c>
      <c r="M28" s="58">
        <v>434.20816539999998</v>
      </c>
      <c r="N28" s="58">
        <v>428.25717780000002</v>
      </c>
      <c r="O28" s="58">
        <v>404.74599280000001</v>
      </c>
      <c r="P28" s="58">
        <v>402.6093085</v>
      </c>
      <c r="Q28" s="58">
        <v>415.20435600000002</v>
      </c>
      <c r="R28" s="58">
        <v>420.48019669999996</v>
      </c>
      <c r="S28" s="58">
        <v>415.43197380000004</v>
      </c>
      <c r="T28" s="58">
        <v>379.83356789999999</v>
      </c>
      <c r="U28" s="58">
        <v>367.54908449999999</v>
      </c>
      <c r="V28" s="58">
        <v>353.01444746139003</v>
      </c>
      <c r="W28" s="58">
        <v>364.06715789999998</v>
      </c>
      <c r="X28" s="58">
        <v>360.0943006</v>
      </c>
      <c r="Y28" s="58">
        <v>368.60797930000007</v>
      </c>
      <c r="Z28" s="58">
        <v>300.77244639999998</v>
      </c>
      <c r="AA28" s="58">
        <v>280.17402849999996</v>
      </c>
      <c r="AB28" s="58">
        <v>261.74123709999998</v>
      </c>
      <c r="AC28" s="58" t="s">
        <v>8</v>
      </c>
      <c r="AD28" s="58" t="s">
        <v>8</v>
      </c>
      <c r="AE28" s="58" t="s">
        <v>8</v>
      </c>
      <c r="AF28" s="58" t="s">
        <v>8</v>
      </c>
      <c r="AG28" s="58" t="s">
        <v>8</v>
      </c>
      <c r="AH28" s="58" t="s">
        <v>8</v>
      </c>
      <c r="AI28" s="58" t="s">
        <v>8</v>
      </c>
      <c r="AJ28" s="58" t="s">
        <v>8</v>
      </c>
      <c r="AK28" s="58" t="s">
        <v>8</v>
      </c>
      <c r="AL28" s="58" t="s">
        <v>8</v>
      </c>
      <c r="AM28" s="58" t="s">
        <v>8</v>
      </c>
      <c r="AN28" s="58" t="s">
        <v>8</v>
      </c>
      <c r="AO28" s="58" t="s">
        <v>8</v>
      </c>
    </row>
    <row r="29" spans="1:41" x14ac:dyDescent="0.2">
      <c r="A29" s="47" t="s">
        <v>18</v>
      </c>
      <c r="B29" s="58" t="s">
        <v>8</v>
      </c>
      <c r="C29" s="58" t="s">
        <v>8</v>
      </c>
      <c r="D29" s="58" t="s">
        <v>8</v>
      </c>
      <c r="E29" s="58" t="s">
        <v>8</v>
      </c>
      <c r="F29" s="58" t="s">
        <v>8</v>
      </c>
      <c r="G29" s="58" t="s">
        <v>8</v>
      </c>
      <c r="H29" s="58" t="s">
        <v>8</v>
      </c>
      <c r="I29" s="58" t="s">
        <v>8</v>
      </c>
      <c r="J29" s="58" t="s">
        <v>8</v>
      </c>
      <c r="K29" s="58" t="s">
        <v>8</v>
      </c>
      <c r="L29" s="58" t="s">
        <v>8</v>
      </c>
      <c r="M29" s="58" t="s">
        <v>8</v>
      </c>
      <c r="N29" s="58" t="s">
        <v>8</v>
      </c>
      <c r="O29" s="58" t="s">
        <v>8</v>
      </c>
      <c r="P29" s="58" t="s">
        <v>8</v>
      </c>
      <c r="Q29" s="58" t="s">
        <v>8</v>
      </c>
      <c r="R29" s="58" t="s">
        <v>8</v>
      </c>
      <c r="S29" s="58" t="s">
        <v>8</v>
      </c>
      <c r="T29" s="58" t="s">
        <v>8</v>
      </c>
      <c r="U29" s="58" t="s">
        <v>8</v>
      </c>
      <c r="V29" s="58" t="s">
        <v>8</v>
      </c>
      <c r="W29" s="58" t="s">
        <v>8</v>
      </c>
      <c r="X29" s="58" t="s">
        <v>8</v>
      </c>
      <c r="Y29" s="58" t="s">
        <v>8</v>
      </c>
      <c r="Z29" s="58" t="s">
        <v>8</v>
      </c>
      <c r="AA29" s="58" t="s">
        <v>8</v>
      </c>
      <c r="AB29" s="58" t="s">
        <v>8</v>
      </c>
      <c r="AC29" s="58">
        <v>147</v>
      </c>
      <c r="AD29" s="58">
        <v>147</v>
      </c>
      <c r="AE29" s="58">
        <v>145</v>
      </c>
      <c r="AF29" s="58">
        <v>110</v>
      </c>
      <c r="AG29" s="58">
        <v>98</v>
      </c>
      <c r="AH29" s="58">
        <v>95</v>
      </c>
      <c r="AI29" s="58">
        <v>92</v>
      </c>
      <c r="AJ29" s="58">
        <v>96</v>
      </c>
      <c r="AK29" s="78">
        <v>103</v>
      </c>
      <c r="AL29" s="78">
        <v>107</v>
      </c>
      <c r="AM29" s="27">
        <v>85</v>
      </c>
      <c r="AN29" s="27">
        <v>89</v>
      </c>
      <c r="AO29" s="27">
        <v>102</v>
      </c>
    </row>
    <row r="30" spans="1:41" x14ac:dyDescent="0.2">
      <c r="A30" s="47" t="s">
        <v>38</v>
      </c>
      <c r="B30" s="58">
        <v>2139.5300676800002</v>
      </c>
      <c r="C30" s="58">
        <v>2072.8012756900002</v>
      </c>
      <c r="D30" s="58">
        <v>1724.7276909700001</v>
      </c>
      <c r="E30" s="58">
        <v>989.94995333999896</v>
      </c>
      <c r="F30" s="58">
        <v>988.26906887000496</v>
      </c>
      <c r="G30" s="58">
        <v>1792.8652812600001</v>
      </c>
      <c r="H30" s="58">
        <v>1113.08115279</v>
      </c>
      <c r="I30" s="58">
        <v>1849.8005816800001</v>
      </c>
      <c r="J30" s="58">
        <v>2649.0193569200101</v>
      </c>
      <c r="K30" s="58">
        <v>1550.31834334</v>
      </c>
      <c r="L30" s="58">
        <v>1949.2060337400001</v>
      </c>
      <c r="M30" s="58">
        <v>1299.77253146</v>
      </c>
      <c r="N30" s="58">
        <v>501.57500214999999</v>
      </c>
      <c r="O30" s="58">
        <v>505.062145110004</v>
      </c>
      <c r="P30" s="58">
        <v>1120.5837589</v>
      </c>
      <c r="Q30" s="58">
        <v>1229.1206102799999</v>
      </c>
      <c r="R30" s="58">
        <v>1235.0099152999999</v>
      </c>
      <c r="S30" s="58">
        <v>1999.075278</v>
      </c>
      <c r="T30" s="58">
        <v>953.19285479999905</v>
      </c>
      <c r="U30" s="58">
        <v>1252.5215451000099</v>
      </c>
      <c r="V30" s="58">
        <v>3314.9808417652503</v>
      </c>
      <c r="W30" s="58">
        <v>2589.1924164000102</v>
      </c>
      <c r="X30" s="58">
        <v>2583.7111471999997</v>
      </c>
      <c r="Y30" s="58">
        <v>2047.3019503999924</v>
      </c>
      <c r="Z30" s="58">
        <v>314.71759179999827</v>
      </c>
      <c r="AA30" s="58">
        <v>314.73628730001332</v>
      </c>
      <c r="AB30" s="58">
        <v>314</v>
      </c>
      <c r="AC30" s="58">
        <v>653</v>
      </c>
      <c r="AD30" s="58">
        <v>276</v>
      </c>
      <c r="AE30" s="58">
        <v>1256</v>
      </c>
      <c r="AF30" s="58">
        <v>1255</v>
      </c>
      <c r="AG30" s="58">
        <v>1141</v>
      </c>
      <c r="AH30" s="58">
        <v>2228</v>
      </c>
      <c r="AI30" s="58">
        <v>1460</v>
      </c>
      <c r="AJ30" s="58">
        <v>1447</v>
      </c>
      <c r="AK30" s="78">
        <v>920</v>
      </c>
      <c r="AL30" s="78">
        <v>682</v>
      </c>
      <c r="AM30" s="27">
        <v>768</v>
      </c>
      <c r="AN30" s="27">
        <v>1535</v>
      </c>
      <c r="AO30" s="27">
        <v>1119</v>
      </c>
    </row>
    <row r="31" spans="1:41" x14ac:dyDescent="0.2">
      <c r="A31" s="48" t="s">
        <v>178</v>
      </c>
      <c r="B31" s="58">
        <v>402.99734494</v>
      </c>
      <c r="C31" s="58">
        <v>339.62692858000003</v>
      </c>
      <c r="D31" s="58">
        <v>505.32248288000005</v>
      </c>
      <c r="E31" s="58">
        <v>367.50779474999996</v>
      </c>
      <c r="F31" s="58">
        <v>354.66742292999999</v>
      </c>
      <c r="G31" s="58">
        <v>359.45556507999999</v>
      </c>
      <c r="H31" s="58">
        <v>585.33849859999998</v>
      </c>
      <c r="I31" s="58">
        <v>652.6459183799999</v>
      </c>
      <c r="J31" s="58">
        <v>492.68526949000005</v>
      </c>
      <c r="K31" s="155">
        <v>689.25043191999998</v>
      </c>
      <c r="L31" s="58">
        <v>519.58391901000005</v>
      </c>
      <c r="M31" s="58">
        <v>715</v>
      </c>
      <c r="N31" s="58">
        <v>565.06788770000003</v>
      </c>
      <c r="O31" s="58">
        <v>486.98971698999998</v>
      </c>
      <c r="P31" s="58">
        <v>447.28031934000001</v>
      </c>
      <c r="Q31" s="58">
        <v>244.88242603</v>
      </c>
      <c r="R31" s="58">
        <v>822.25685265999994</v>
      </c>
      <c r="S31" s="58">
        <v>821.87426379999999</v>
      </c>
      <c r="T31" s="58">
        <v>690.13393940000003</v>
      </c>
      <c r="U31" s="58">
        <v>534.33353060000002</v>
      </c>
      <c r="V31" s="58">
        <v>560.12194431174998</v>
      </c>
      <c r="W31" s="58">
        <v>519.8542248</v>
      </c>
      <c r="X31" s="58">
        <v>391.27095129999998</v>
      </c>
      <c r="Y31" s="58">
        <v>321.07871249999999</v>
      </c>
      <c r="Z31" s="58">
        <v>723.36114120000002</v>
      </c>
      <c r="AA31" s="58">
        <v>560.36864249999996</v>
      </c>
      <c r="AB31" s="58">
        <v>378.38627310000004</v>
      </c>
      <c r="AC31" s="58" t="s">
        <v>8</v>
      </c>
      <c r="AD31" s="58" t="s">
        <v>8</v>
      </c>
      <c r="AE31" s="58" t="s">
        <v>8</v>
      </c>
      <c r="AF31" s="58" t="s">
        <v>8</v>
      </c>
      <c r="AG31" s="58" t="s">
        <v>8</v>
      </c>
      <c r="AH31" s="58" t="s">
        <v>8</v>
      </c>
      <c r="AI31" s="58" t="s">
        <v>8</v>
      </c>
      <c r="AJ31" s="58" t="s">
        <v>8</v>
      </c>
      <c r="AK31" s="58" t="s">
        <v>8</v>
      </c>
      <c r="AL31" s="58" t="s">
        <v>8</v>
      </c>
      <c r="AM31" s="58" t="s">
        <v>8</v>
      </c>
      <c r="AN31" s="58" t="s">
        <v>8</v>
      </c>
      <c r="AO31" s="58" t="s">
        <v>8</v>
      </c>
    </row>
    <row r="32" spans="1:41" x14ac:dyDescent="0.2">
      <c r="A32" s="48" t="s">
        <v>179</v>
      </c>
      <c r="B32" s="58">
        <v>3801.2943349000002</v>
      </c>
      <c r="C32" s="58">
        <v>3838.1465215600001</v>
      </c>
      <c r="D32" s="58">
        <v>3616.7221356</v>
      </c>
      <c r="E32" s="58">
        <v>3482.4266724300001</v>
      </c>
      <c r="F32" s="58">
        <v>3497.5142435799999</v>
      </c>
      <c r="G32" s="58">
        <v>3439.4875394200003</v>
      </c>
      <c r="H32" s="58">
        <v>3310.8723443000003</v>
      </c>
      <c r="I32" s="58">
        <v>3256.5968912399999</v>
      </c>
      <c r="J32" s="58">
        <v>3189.5641098299998</v>
      </c>
      <c r="K32" s="156">
        <v>3380.2961058400001</v>
      </c>
      <c r="L32" s="58">
        <v>2910.09101371</v>
      </c>
      <c r="M32" s="58">
        <v>3112</v>
      </c>
      <c r="N32" s="58">
        <v>2851.4359863499999</v>
      </c>
      <c r="O32" s="58">
        <v>2912.7664767299998</v>
      </c>
      <c r="P32" s="58">
        <v>2687.0501666</v>
      </c>
      <c r="Q32" s="58">
        <v>3084.5977870000002</v>
      </c>
      <c r="R32" s="58">
        <v>2712.62415538</v>
      </c>
      <c r="S32" s="58">
        <v>2893.8261638000004</v>
      </c>
      <c r="T32" s="58">
        <v>2648.5001121</v>
      </c>
      <c r="U32" s="58">
        <v>2726.6825175999998</v>
      </c>
      <c r="V32" s="58">
        <v>2598.3366511211502</v>
      </c>
      <c r="W32" s="58">
        <v>2876.1845779999999</v>
      </c>
      <c r="X32" s="58">
        <v>2656.0697528999999</v>
      </c>
      <c r="Y32" s="58">
        <v>3013.2092142000006</v>
      </c>
      <c r="Z32" s="58">
        <v>2875.0695422000008</v>
      </c>
      <c r="AA32" s="58">
        <v>3103.046062500001</v>
      </c>
      <c r="AB32" s="58">
        <v>2710.3286161999995</v>
      </c>
      <c r="AC32" s="58" t="s">
        <v>8</v>
      </c>
      <c r="AD32" s="58" t="s">
        <v>8</v>
      </c>
      <c r="AE32" s="58" t="s">
        <v>8</v>
      </c>
      <c r="AF32" s="58" t="s">
        <v>8</v>
      </c>
      <c r="AG32" s="58" t="s">
        <v>8</v>
      </c>
      <c r="AH32" s="58" t="s">
        <v>8</v>
      </c>
      <c r="AI32" s="58" t="s">
        <v>8</v>
      </c>
      <c r="AJ32" s="58" t="s">
        <v>8</v>
      </c>
      <c r="AK32" s="58" t="s">
        <v>8</v>
      </c>
      <c r="AL32" s="58" t="s">
        <v>8</v>
      </c>
      <c r="AM32" s="58" t="s">
        <v>8</v>
      </c>
      <c r="AN32" s="58" t="s">
        <v>8</v>
      </c>
      <c r="AO32" s="58" t="s">
        <v>8</v>
      </c>
    </row>
    <row r="33" spans="1:41" x14ac:dyDescent="0.2">
      <c r="A33" s="47" t="s">
        <v>2</v>
      </c>
      <c r="B33" s="58" t="s">
        <v>8</v>
      </c>
      <c r="C33" s="58" t="s">
        <v>8</v>
      </c>
      <c r="D33" s="58" t="s">
        <v>8</v>
      </c>
      <c r="E33" s="58" t="s">
        <v>8</v>
      </c>
      <c r="F33" s="58" t="s">
        <v>8</v>
      </c>
      <c r="G33" s="58" t="s">
        <v>8</v>
      </c>
      <c r="H33" s="58" t="s">
        <v>8</v>
      </c>
      <c r="I33" s="58" t="s">
        <v>8</v>
      </c>
      <c r="J33" s="58" t="s">
        <v>8</v>
      </c>
      <c r="K33" s="58" t="s">
        <v>8</v>
      </c>
      <c r="L33" s="58" t="s">
        <v>8</v>
      </c>
      <c r="M33" s="58" t="s">
        <v>8</v>
      </c>
      <c r="N33" s="58" t="s">
        <v>8</v>
      </c>
      <c r="O33" s="58" t="s">
        <v>8</v>
      </c>
      <c r="P33" s="58" t="s">
        <v>8</v>
      </c>
      <c r="Q33" s="58" t="s">
        <v>8</v>
      </c>
      <c r="R33" s="58" t="s">
        <v>8</v>
      </c>
      <c r="S33" s="58" t="s">
        <v>8</v>
      </c>
      <c r="T33" s="58" t="s">
        <v>8</v>
      </c>
      <c r="U33" s="58" t="s">
        <v>8</v>
      </c>
      <c r="V33" s="58" t="s">
        <v>8</v>
      </c>
      <c r="W33" s="58" t="s">
        <v>8</v>
      </c>
      <c r="X33" s="58" t="s">
        <v>8</v>
      </c>
      <c r="Y33" s="58" t="s">
        <v>8</v>
      </c>
      <c r="Z33" s="58" t="s">
        <v>8</v>
      </c>
      <c r="AA33" s="58" t="s">
        <v>8</v>
      </c>
      <c r="AB33" s="58" t="s">
        <v>8</v>
      </c>
      <c r="AC33" s="58">
        <v>3054</v>
      </c>
      <c r="AD33" s="58">
        <v>3045</v>
      </c>
      <c r="AE33" s="58">
        <v>3032</v>
      </c>
      <c r="AF33" s="58">
        <v>3330</v>
      </c>
      <c r="AG33" s="58">
        <v>4109</v>
      </c>
      <c r="AH33" s="58">
        <v>2881</v>
      </c>
      <c r="AI33" s="58">
        <v>2876</v>
      </c>
      <c r="AJ33" s="58">
        <v>2566</v>
      </c>
      <c r="AK33" s="78">
        <v>2751</v>
      </c>
      <c r="AL33" s="78">
        <v>2779</v>
      </c>
      <c r="AM33" s="27">
        <v>2896</v>
      </c>
      <c r="AN33" s="27">
        <v>2926</v>
      </c>
      <c r="AO33" s="27">
        <v>3084</v>
      </c>
    </row>
    <row r="34" spans="1:41" ht="0.75" customHeight="1" x14ac:dyDescent="0.2">
      <c r="A34" s="46"/>
      <c r="B34" s="19"/>
      <c r="C34" s="19"/>
      <c r="D34" s="19"/>
      <c r="E34" s="19"/>
      <c r="F34" s="19"/>
      <c r="G34" s="19"/>
      <c r="H34" s="19"/>
      <c r="I34" s="19"/>
      <c r="J34" s="112"/>
      <c r="K34" s="112"/>
      <c r="L34" s="112"/>
      <c r="M34" s="112"/>
      <c r="N34" s="112"/>
      <c r="O34" s="112"/>
      <c r="P34" s="112"/>
      <c r="Q34" s="112"/>
      <c r="R34" s="112"/>
      <c r="S34" s="112"/>
      <c r="T34" s="112"/>
      <c r="U34" s="112"/>
      <c r="V34" s="112"/>
      <c r="W34" s="112"/>
      <c r="X34" s="112"/>
      <c r="Y34" s="112"/>
      <c r="Z34" s="112"/>
      <c r="AA34" s="19"/>
      <c r="AB34" s="19"/>
      <c r="AC34" s="19"/>
      <c r="AD34" s="19"/>
      <c r="AE34" s="19"/>
      <c r="AF34" s="19"/>
      <c r="AG34" s="19"/>
      <c r="AH34" s="19"/>
      <c r="AI34" s="19"/>
      <c r="AJ34" s="19"/>
      <c r="AK34" s="27"/>
      <c r="AL34" s="27"/>
      <c r="AM34" s="27"/>
      <c r="AN34" s="27"/>
      <c r="AO34" s="27"/>
    </row>
    <row r="35" spans="1:41" ht="18.75" customHeight="1" x14ac:dyDescent="0.2">
      <c r="A35" s="44" t="s">
        <v>19</v>
      </c>
      <c r="B35" s="33">
        <f>SUM(B23:B33)</f>
        <v>21540.032923719973</v>
      </c>
      <c r="C35" s="33">
        <v>18566.036612949982</v>
      </c>
      <c r="D35" s="33">
        <v>17533.11871637997</v>
      </c>
      <c r="E35" s="33">
        <v>16152.44147526997</v>
      </c>
      <c r="F35" s="33">
        <v>15561.729299019975</v>
      </c>
      <c r="G35" s="33">
        <v>15087.172336979958</v>
      </c>
      <c r="H35" s="33">
        <v>16626.846323269972</v>
      </c>
      <c r="I35" s="33">
        <v>15154.948273169979</v>
      </c>
      <c r="J35" s="33">
        <v>16040.689183469982</v>
      </c>
      <c r="K35" s="33">
        <v>16224.944719069978</v>
      </c>
      <c r="L35" s="33">
        <v>18578.98229854997</v>
      </c>
      <c r="M35" s="33">
        <v>14236.762462979948</v>
      </c>
      <c r="N35" s="33">
        <v>14779.23467799995</v>
      </c>
      <c r="O35" s="33">
        <v>13905.185867849954</v>
      </c>
      <c r="P35" s="33">
        <v>15678.439757559958</v>
      </c>
      <c r="Q35" s="33">
        <v>13986.869653490043</v>
      </c>
      <c r="R35" s="33">
        <v>13834.69627240003</v>
      </c>
      <c r="S35" s="33">
        <v>13679.015833400041</v>
      </c>
      <c r="T35" s="33">
        <v>15133.62620480005</v>
      </c>
      <c r="U35" s="33">
        <v>13375.92425885</v>
      </c>
      <c r="V35" s="33">
        <v>13041.347155594529</v>
      </c>
      <c r="W35" s="33">
        <v>12731.03545489998</v>
      </c>
      <c r="X35" s="33">
        <v>15033.829538199978</v>
      </c>
      <c r="Y35" s="33">
        <v>15334.637313200064</v>
      </c>
      <c r="Z35" s="33">
        <v>17231.951001000056</v>
      </c>
      <c r="AA35" s="33">
        <v>13790.874868500079</v>
      </c>
      <c r="AB35" s="33">
        <v>15894</v>
      </c>
      <c r="AC35" s="33">
        <v>14824</v>
      </c>
      <c r="AD35" s="33">
        <v>15154</v>
      </c>
      <c r="AE35" s="33">
        <v>15759</v>
      </c>
      <c r="AF35" s="33">
        <v>17140</v>
      </c>
      <c r="AG35" s="33">
        <v>16573</v>
      </c>
      <c r="AH35" s="33">
        <v>15497</v>
      </c>
      <c r="AI35" s="33">
        <v>14753</v>
      </c>
      <c r="AJ35" s="33">
        <v>14866</v>
      </c>
      <c r="AK35" s="33">
        <v>14881</v>
      </c>
      <c r="AL35" s="33">
        <v>14050</v>
      </c>
      <c r="AM35" s="14">
        <v>14365</v>
      </c>
      <c r="AN35" s="14">
        <v>14768</v>
      </c>
      <c r="AO35" s="14">
        <v>14371</v>
      </c>
    </row>
    <row r="36" spans="1:41" ht="0.75" customHeight="1" x14ac:dyDescent="0.2">
      <c r="A36" s="47"/>
      <c r="B36" s="47"/>
      <c r="C36" s="47"/>
      <c r="D36" s="47"/>
      <c r="E36" s="47"/>
      <c r="F36" s="47"/>
      <c r="G36" s="47"/>
      <c r="H36" s="47"/>
      <c r="I36" s="47"/>
      <c r="J36" s="47"/>
      <c r="K36" s="47"/>
      <c r="L36" s="47"/>
      <c r="M36" s="47"/>
      <c r="N36" s="47"/>
      <c r="O36" s="47"/>
      <c r="P36" s="47"/>
      <c r="Q36" s="12"/>
      <c r="R36" s="12"/>
      <c r="S36" s="12"/>
      <c r="T36" s="12"/>
      <c r="U36" s="12"/>
      <c r="V36" s="12"/>
      <c r="W36" s="12"/>
      <c r="X36" s="12"/>
      <c r="Y36" s="12"/>
      <c r="Z36" s="12"/>
      <c r="AA36" s="12"/>
      <c r="AB36" s="12"/>
      <c r="AC36" s="12"/>
      <c r="AD36" s="12"/>
      <c r="AE36" s="12"/>
      <c r="AF36" s="12"/>
      <c r="AG36" s="12"/>
      <c r="AH36" s="12"/>
      <c r="AI36" s="12"/>
      <c r="AJ36" s="48"/>
      <c r="AK36" s="48"/>
      <c r="AL36" s="48"/>
      <c r="AM36" s="48"/>
      <c r="AN36" s="48"/>
      <c r="AO36" s="48"/>
    </row>
    <row r="37" spans="1:41" ht="12.75" customHeight="1" x14ac:dyDescent="0.2">
      <c r="A37" s="129" t="s">
        <v>306</v>
      </c>
      <c r="B37" s="101"/>
      <c r="C37" s="101"/>
      <c r="D37" s="101"/>
      <c r="E37" s="101"/>
      <c r="F37" s="101"/>
      <c r="G37" s="101"/>
      <c r="H37" s="101"/>
      <c r="I37" s="101"/>
      <c r="J37" s="101"/>
      <c r="K37" s="101"/>
      <c r="L37" s="101"/>
      <c r="M37" s="101"/>
      <c r="N37" s="101"/>
      <c r="O37" s="101"/>
      <c r="P37" s="101"/>
      <c r="AJ37" s="61"/>
      <c r="AK37" s="61"/>
      <c r="AL37" s="61"/>
      <c r="AM37" s="61"/>
      <c r="AN37" s="61"/>
      <c r="AO37" s="61"/>
    </row>
    <row r="38" spans="1:41" x14ac:dyDescent="0.2">
      <c r="A38" s="102" t="s">
        <v>304</v>
      </c>
      <c r="B38" s="102"/>
      <c r="C38" s="102"/>
      <c r="D38" s="102"/>
      <c r="E38" s="102"/>
      <c r="F38" s="102"/>
      <c r="G38" s="102"/>
      <c r="H38" s="102"/>
      <c r="I38" s="102"/>
      <c r="J38" s="102"/>
      <c r="K38" s="102"/>
      <c r="L38" s="102"/>
      <c r="M38" s="102"/>
      <c r="N38" s="102"/>
      <c r="O38" s="102"/>
      <c r="P38" s="102"/>
      <c r="Q38" s="5"/>
      <c r="R38" s="5"/>
      <c r="S38" s="5"/>
      <c r="T38" s="5"/>
      <c r="U38" s="5"/>
      <c r="V38" s="5"/>
      <c r="W38" s="5"/>
      <c r="X38" s="5"/>
      <c r="Y38" s="5"/>
      <c r="Z38" s="5"/>
      <c r="AA38" s="5"/>
      <c r="AB38" s="5"/>
      <c r="AC38" s="5"/>
      <c r="AD38" s="5"/>
      <c r="AE38" s="5"/>
      <c r="AF38" s="5"/>
      <c r="AG38" s="5"/>
      <c r="AH38" s="5"/>
      <c r="AI38" s="5"/>
      <c r="AJ38" s="5"/>
      <c r="AK38" s="5"/>
      <c r="AL38" s="5"/>
      <c r="AM38" s="5"/>
      <c r="AN38" s="5"/>
      <c r="AO38" s="5"/>
    </row>
    <row r="39" spans="1:41" x14ac:dyDescent="0.2">
      <c r="A39" s="154" t="s">
        <v>328</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spans="1:41"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sheetData>
  <phoneticPr fontId="0" type="noConversion"/>
  <pageMargins left="0.74803149606299213" right="0.74803149606299213" top="0.98425196850393704" bottom="0.98425196850393704" header="0.51181102362204722" footer="0.51181102362204722"/>
  <pageSetup paperSize="9" scale="73" fitToWidth="2" orientation="landscape" r:id="rId1"/>
  <headerFooter alignWithMargins="0"/>
  <customProperties>
    <customPr name="SheetOption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0"/>
  <sheetViews>
    <sheetView view="pageBreakPreview" zoomScale="80" zoomScaleNormal="100" zoomScaleSheetLayoutView="80" workbookViewId="0"/>
  </sheetViews>
  <sheetFormatPr defaultColWidth="9.140625" defaultRowHeight="12.75" x14ac:dyDescent="0.2"/>
  <cols>
    <col min="1" max="1" width="54.7109375" style="1" customWidth="1"/>
    <col min="2" max="11" width="10.85546875" style="1" customWidth="1"/>
    <col min="12" max="16384" width="9.140625" style="1"/>
  </cols>
  <sheetData>
    <row r="1" spans="1:11" ht="30" customHeight="1" thickBot="1" x14ac:dyDescent="0.3">
      <c r="A1" s="8" t="s">
        <v>9</v>
      </c>
      <c r="B1" s="8"/>
      <c r="C1" s="8"/>
      <c r="D1" s="8"/>
      <c r="E1" s="8"/>
      <c r="F1" s="8"/>
      <c r="G1" s="8"/>
      <c r="H1" s="8"/>
      <c r="I1" s="8"/>
      <c r="J1" s="8"/>
      <c r="K1" s="8"/>
    </row>
    <row r="2" spans="1:11" ht="30" customHeight="1" thickTop="1" x14ac:dyDescent="0.2">
      <c r="A2" s="10" t="s">
        <v>1</v>
      </c>
      <c r="B2" s="11">
        <v>2021</v>
      </c>
      <c r="C2" s="11">
        <v>2020</v>
      </c>
      <c r="D2" s="11">
        <v>2019</v>
      </c>
      <c r="E2" s="11">
        <v>2018</v>
      </c>
      <c r="F2" s="22" t="s">
        <v>219</v>
      </c>
      <c r="G2" s="11">
        <v>2016</v>
      </c>
      <c r="H2" s="11">
        <v>2015</v>
      </c>
      <c r="I2" s="11">
        <v>2014</v>
      </c>
      <c r="J2" s="11">
        <v>2013</v>
      </c>
      <c r="K2" s="11">
        <v>2012</v>
      </c>
    </row>
    <row r="3" spans="1:11" ht="0.75" customHeight="1" x14ac:dyDescent="0.2">
      <c r="A3" s="12"/>
      <c r="B3" s="12"/>
      <c r="C3" s="12"/>
      <c r="D3" s="12"/>
      <c r="E3" s="12"/>
      <c r="F3" s="12"/>
      <c r="G3" s="12"/>
      <c r="H3" s="12"/>
      <c r="I3" s="12"/>
      <c r="J3" s="12"/>
      <c r="K3" s="12"/>
    </row>
    <row r="4" spans="1:11" ht="0.75" customHeight="1" x14ac:dyDescent="0.2">
      <c r="A4" s="12"/>
      <c r="B4" s="73"/>
      <c r="C4" s="73"/>
      <c r="D4" s="73"/>
      <c r="E4" s="73"/>
      <c r="F4" s="73"/>
      <c r="G4" s="73"/>
      <c r="H4" s="73"/>
      <c r="I4" s="73"/>
      <c r="J4" s="73"/>
      <c r="K4" s="73"/>
    </row>
    <row r="5" spans="1:11" ht="15" customHeight="1" x14ac:dyDescent="0.2">
      <c r="A5" s="13" t="s">
        <v>59</v>
      </c>
      <c r="B5" s="42">
        <v>18488.98283284</v>
      </c>
      <c r="C5" s="42">
        <v>16697.876612469998</v>
      </c>
      <c r="D5" s="42">
        <v>14739.04136827</v>
      </c>
      <c r="E5" s="42">
        <v>12965.570772559999</v>
      </c>
      <c r="F5" s="42">
        <v>11751.46796915</v>
      </c>
      <c r="G5" s="42">
        <v>15550.65574750005</v>
      </c>
      <c r="H5" s="42">
        <v>14486</v>
      </c>
      <c r="I5" s="42">
        <v>13305</v>
      </c>
      <c r="J5" s="42">
        <v>12610</v>
      </c>
      <c r="K5" s="42">
        <v>12486</v>
      </c>
    </row>
    <row r="6" spans="1:11" ht="18" customHeight="1" x14ac:dyDescent="0.2">
      <c r="A6" s="12" t="s">
        <v>60</v>
      </c>
      <c r="B6" s="73">
        <v>-6248.5174084499995</v>
      </c>
      <c r="C6" s="73">
        <v>-5751.10901706</v>
      </c>
      <c r="D6" s="73">
        <v>-5375.8235591700004</v>
      </c>
      <c r="E6" s="73">
        <v>-4832.4511334700001</v>
      </c>
      <c r="F6" s="73">
        <v>-4355.6674563799997</v>
      </c>
      <c r="G6" s="73">
        <v>-8325.1307282999987</v>
      </c>
      <c r="H6" s="73">
        <v>-7697</v>
      </c>
      <c r="I6" s="73">
        <v>-7109</v>
      </c>
      <c r="J6" s="73">
        <v>-6647</v>
      </c>
      <c r="K6" s="73">
        <v>-6138</v>
      </c>
    </row>
    <row r="7" spans="1:11" ht="15" customHeight="1" x14ac:dyDescent="0.2">
      <c r="A7" s="13" t="s">
        <v>4</v>
      </c>
      <c r="B7" s="42">
        <v>12240.465424389999</v>
      </c>
      <c r="C7" s="42">
        <v>10946.76759541</v>
      </c>
      <c r="D7" s="42">
        <v>9363.2178091000096</v>
      </c>
      <c r="E7" s="42">
        <v>8133.1196390900204</v>
      </c>
      <c r="F7" s="42">
        <v>7395.8005127699898</v>
      </c>
      <c r="G7" s="42">
        <v>7225.525019200064</v>
      </c>
      <c r="H7" s="42">
        <v>6789</v>
      </c>
      <c r="I7" s="42">
        <v>6197</v>
      </c>
      <c r="J7" s="42">
        <v>5963</v>
      </c>
      <c r="K7" s="42">
        <v>6349</v>
      </c>
    </row>
    <row r="8" spans="1:11" ht="12" customHeight="1" x14ac:dyDescent="0.2">
      <c r="A8" s="54" t="s">
        <v>102</v>
      </c>
      <c r="B8" s="73">
        <v>-4266.7253388199997</v>
      </c>
      <c r="C8" s="73">
        <v>-3968.1425512000001</v>
      </c>
      <c r="D8" s="73">
        <v>-3693.7838852100003</v>
      </c>
      <c r="E8" s="73">
        <v>-3324.0297545900003</v>
      </c>
      <c r="F8" s="73">
        <v>-3187.3590124533907</v>
      </c>
      <c r="G8" s="73">
        <v>-3239.5491931000006</v>
      </c>
      <c r="H8" s="73">
        <v>-3065</v>
      </c>
      <c r="I8" s="73">
        <v>-2703</v>
      </c>
      <c r="J8" s="73">
        <v>-2556</v>
      </c>
      <c r="K8" s="73">
        <v>-2653</v>
      </c>
    </row>
    <row r="9" spans="1:11" x14ac:dyDescent="0.2">
      <c r="A9" s="48" t="s">
        <v>110</v>
      </c>
      <c r="B9" s="121">
        <v>12.558</v>
      </c>
      <c r="C9" s="121">
        <v>12.752000000000001</v>
      </c>
      <c r="D9" s="121">
        <v>5.1609999999999996</v>
      </c>
      <c r="E9" s="59">
        <v>2.875</v>
      </c>
      <c r="F9" s="59">
        <v>10.366075090000001</v>
      </c>
      <c r="G9" s="59">
        <v>179.55948799999999</v>
      </c>
      <c r="H9" s="59">
        <v>327</v>
      </c>
      <c r="I9" s="59">
        <v>285</v>
      </c>
      <c r="J9" s="59">
        <v>287</v>
      </c>
      <c r="K9" s="59">
        <v>337</v>
      </c>
    </row>
    <row r="10" spans="1:11" x14ac:dyDescent="0.2">
      <c r="A10" s="48" t="s">
        <v>325</v>
      </c>
      <c r="B10" s="121">
        <v>300</v>
      </c>
      <c r="C10" s="59" t="s">
        <v>8</v>
      </c>
      <c r="D10" s="59" t="s">
        <v>8</v>
      </c>
      <c r="E10" s="59" t="s">
        <v>8</v>
      </c>
      <c r="F10" s="59" t="s">
        <v>8</v>
      </c>
      <c r="G10" s="59" t="s">
        <v>8</v>
      </c>
      <c r="H10" s="59" t="s">
        <v>8</v>
      </c>
      <c r="I10" s="59" t="s">
        <v>8</v>
      </c>
      <c r="J10" s="59" t="s">
        <v>8</v>
      </c>
      <c r="K10" s="59" t="s">
        <v>8</v>
      </c>
    </row>
    <row r="11" spans="1:11" ht="15.75" customHeight="1" x14ac:dyDescent="0.2">
      <c r="A11" s="12" t="s">
        <v>246</v>
      </c>
      <c r="B11" s="59" t="s">
        <v>8</v>
      </c>
      <c r="C11" s="59" t="s">
        <v>8</v>
      </c>
      <c r="D11" s="59">
        <v>-367</v>
      </c>
      <c r="E11" s="59" t="s">
        <v>8</v>
      </c>
      <c r="F11" s="59" t="s">
        <v>8</v>
      </c>
      <c r="G11" s="59" t="s">
        <v>8</v>
      </c>
      <c r="H11" s="59" t="s">
        <v>8</v>
      </c>
      <c r="I11" s="59" t="s">
        <v>8</v>
      </c>
      <c r="J11" s="59" t="s">
        <v>8</v>
      </c>
      <c r="K11" s="59" t="s">
        <v>8</v>
      </c>
    </row>
    <row r="12" spans="1:11" x14ac:dyDescent="0.2">
      <c r="A12" s="48" t="s">
        <v>191</v>
      </c>
      <c r="B12" s="59" t="s">
        <v>8</v>
      </c>
      <c r="C12" s="59" t="s">
        <v>8</v>
      </c>
      <c r="D12" s="59" t="s">
        <v>8</v>
      </c>
      <c r="E12" s="59" t="s">
        <v>8</v>
      </c>
      <c r="F12" s="59">
        <v>69</v>
      </c>
      <c r="G12" s="59" t="s">
        <v>8</v>
      </c>
      <c r="H12" s="59" t="s">
        <v>8</v>
      </c>
      <c r="I12" s="59" t="s">
        <v>8</v>
      </c>
      <c r="J12" s="59" t="s">
        <v>8</v>
      </c>
      <c r="K12" s="59" t="s">
        <v>8</v>
      </c>
    </row>
    <row r="13" spans="1:11" x14ac:dyDescent="0.2">
      <c r="A13" s="48" t="s">
        <v>83</v>
      </c>
      <c r="B13" s="59" t="s">
        <v>8</v>
      </c>
      <c r="C13" s="59" t="s">
        <v>8</v>
      </c>
      <c r="D13" s="59" t="s">
        <v>8</v>
      </c>
      <c r="E13" s="59" t="s">
        <v>8</v>
      </c>
      <c r="F13" s="59" t="s">
        <v>8</v>
      </c>
      <c r="G13" s="59" t="s">
        <v>8</v>
      </c>
      <c r="H13" s="59" t="s">
        <v>8</v>
      </c>
      <c r="I13" s="59" t="s">
        <v>8</v>
      </c>
      <c r="J13" s="59" t="s">
        <v>8</v>
      </c>
      <c r="K13" s="59">
        <v>30</v>
      </c>
    </row>
    <row r="14" spans="1:11" x14ac:dyDescent="0.2">
      <c r="A14" s="19" t="s">
        <v>57</v>
      </c>
      <c r="B14" s="59" t="s">
        <v>8</v>
      </c>
      <c r="C14" s="59" t="s">
        <v>8</v>
      </c>
      <c r="D14" s="59" t="s">
        <v>8</v>
      </c>
      <c r="E14" s="59" t="s">
        <v>8</v>
      </c>
      <c r="F14" s="59">
        <v>107</v>
      </c>
      <c r="G14" s="59" t="s">
        <v>8</v>
      </c>
      <c r="H14" s="59" t="s">
        <v>8</v>
      </c>
      <c r="I14" s="59" t="s">
        <v>8</v>
      </c>
      <c r="J14" s="59" t="s">
        <v>8</v>
      </c>
      <c r="K14" s="59" t="s">
        <v>8</v>
      </c>
    </row>
    <row r="15" spans="1:11" x14ac:dyDescent="0.2">
      <c r="A15" s="54" t="s">
        <v>115</v>
      </c>
      <c r="B15" s="59" t="s">
        <v>8</v>
      </c>
      <c r="C15" s="59" t="s">
        <v>8</v>
      </c>
      <c r="D15" s="59" t="s">
        <v>8</v>
      </c>
      <c r="E15" s="59" t="s">
        <v>8</v>
      </c>
      <c r="F15" s="59" t="s">
        <v>8</v>
      </c>
      <c r="G15" s="59" t="s">
        <v>8</v>
      </c>
      <c r="H15" s="59" t="s">
        <v>8</v>
      </c>
      <c r="I15" s="59" t="s">
        <v>8</v>
      </c>
      <c r="J15" s="1">
        <v>161</v>
      </c>
      <c r="K15" s="59" t="s">
        <v>8</v>
      </c>
    </row>
    <row r="16" spans="1:11" x14ac:dyDescent="0.2">
      <c r="A16" s="12" t="s">
        <v>141</v>
      </c>
      <c r="B16" s="59" t="s">
        <v>8</v>
      </c>
      <c r="C16" s="59" t="s">
        <v>8</v>
      </c>
      <c r="D16" s="59" t="s">
        <v>8</v>
      </c>
      <c r="E16" s="59" t="s">
        <v>8</v>
      </c>
      <c r="F16" s="59" t="s">
        <v>8</v>
      </c>
      <c r="G16" s="59" t="s">
        <v>8</v>
      </c>
      <c r="H16" s="59">
        <v>-42</v>
      </c>
      <c r="I16" s="59" t="s">
        <v>8</v>
      </c>
      <c r="J16" s="59" t="s">
        <v>8</v>
      </c>
      <c r="K16" s="59" t="s">
        <v>8</v>
      </c>
    </row>
    <row r="17" spans="1:11" x14ac:dyDescent="0.2">
      <c r="A17" s="54" t="s">
        <v>154</v>
      </c>
      <c r="B17" s="59" t="s">
        <v>8</v>
      </c>
      <c r="C17" s="59" t="s">
        <v>8</v>
      </c>
      <c r="D17" s="59" t="s">
        <v>8</v>
      </c>
      <c r="E17" s="59" t="s">
        <v>8</v>
      </c>
      <c r="F17" s="59">
        <v>197</v>
      </c>
      <c r="G17" s="59">
        <v>1208</v>
      </c>
      <c r="H17" s="59" t="s">
        <v>8</v>
      </c>
      <c r="I17" s="59" t="s">
        <v>8</v>
      </c>
      <c r="J17" s="59" t="s">
        <v>8</v>
      </c>
      <c r="K17" s="59" t="s">
        <v>8</v>
      </c>
    </row>
    <row r="18" spans="1:11" ht="15.75" customHeight="1" x14ac:dyDescent="0.2">
      <c r="A18" s="12" t="s">
        <v>155</v>
      </c>
      <c r="B18" s="59" t="s">
        <v>8</v>
      </c>
      <c r="C18" s="59" t="s">
        <v>8</v>
      </c>
      <c r="D18" s="59" t="s">
        <v>8</v>
      </c>
      <c r="E18" s="59" t="s">
        <v>8</v>
      </c>
      <c r="F18" s="59" t="s">
        <v>8</v>
      </c>
      <c r="G18" s="73">
        <v>145</v>
      </c>
      <c r="H18" s="59" t="s">
        <v>8</v>
      </c>
      <c r="I18" s="59" t="s">
        <v>8</v>
      </c>
      <c r="J18" s="59" t="s">
        <v>8</v>
      </c>
      <c r="K18" s="59" t="s">
        <v>8</v>
      </c>
    </row>
    <row r="19" spans="1:11" ht="14.25" customHeight="1" x14ac:dyDescent="0.2">
      <c r="A19" s="12" t="s">
        <v>162</v>
      </c>
      <c r="B19" s="59" t="s">
        <v>8</v>
      </c>
      <c r="C19" s="59" t="s">
        <v>8</v>
      </c>
      <c r="D19" s="59" t="s">
        <v>8</v>
      </c>
      <c r="E19" s="59" t="s">
        <v>8</v>
      </c>
      <c r="F19" s="59" t="s">
        <v>8</v>
      </c>
      <c r="G19" s="73">
        <v>902</v>
      </c>
      <c r="H19" s="59" t="s">
        <v>8</v>
      </c>
      <c r="I19" s="59" t="s">
        <v>8</v>
      </c>
      <c r="J19" s="59" t="s">
        <v>8</v>
      </c>
      <c r="K19" s="59" t="s">
        <v>8</v>
      </c>
    </row>
    <row r="20" spans="1:11" ht="15" customHeight="1" x14ac:dyDescent="0.2">
      <c r="A20" s="13" t="s">
        <v>20</v>
      </c>
      <c r="B20" s="42">
        <v>8285.9590855699589</v>
      </c>
      <c r="C20" s="42">
        <v>6991.3770442100604</v>
      </c>
      <c r="D20" s="42">
        <v>5307.2500438900206</v>
      </c>
      <c r="E20" s="42">
        <v>4811.9648845000293</v>
      </c>
      <c r="F20" s="42">
        <v>4592.2062035665995</v>
      </c>
      <c r="G20" s="42">
        <v>6419.6723141000575</v>
      </c>
      <c r="H20" s="42">
        <v>4008</v>
      </c>
      <c r="I20" s="42">
        <v>3780</v>
      </c>
      <c r="J20" s="42">
        <v>3855</v>
      </c>
      <c r="K20" s="42">
        <v>4062</v>
      </c>
    </row>
    <row r="21" spans="1:11" x14ac:dyDescent="0.2">
      <c r="A21" s="105" t="s">
        <v>185</v>
      </c>
      <c r="B21" s="111" t="s">
        <v>8</v>
      </c>
      <c r="C21" s="111" t="s">
        <v>8</v>
      </c>
      <c r="D21" s="111" t="s">
        <v>8</v>
      </c>
      <c r="E21" s="111" t="s">
        <v>8</v>
      </c>
      <c r="F21" s="73">
        <v>106.95991857</v>
      </c>
      <c r="G21" s="59" t="s">
        <v>8</v>
      </c>
      <c r="H21" s="59" t="s">
        <v>8</v>
      </c>
      <c r="I21" s="59" t="s">
        <v>8</v>
      </c>
      <c r="J21" s="59" t="s">
        <v>8</v>
      </c>
      <c r="K21" s="59" t="s">
        <v>8</v>
      </c>
    </row>
    <row r="22" spans="1:11" x14ac:dyDescent="0.2">
      <c r="A22" s="16" t="s">
        <v>64</v>
      </c>
      <c r="B22" s="80">
        <v>35.628145680000003</v>
      </c>
      <c r="C22" s="80">
        <v>49.093886179999998</v>
      </c>
      <c r="D22" s="80">
        <v>95.460114629999978</v>
      </c>
      <c r="E22" s="80">
        <v>64.945652079999974</v>
      </c>
      <c r="F22" s="80">
        <v>49.480785109999999</v>
      </c>
      <c r="G22" s="80">
        <v>52.725535900000018</v>
      </c>
      <c r="H22" s="80">
        <v>22</v>
      </c>
      <c r="I22" s="80">
        <v>27</v>
      </c>
      <c r="J22" s="80">
        <v>34</v>
      </c>
      <c r="K22" s="80">
        <v>38</v>
      </c>
    </row>
    <row r="23" spans="1:11" x14ac:dyDescent="0.2">
      <c r="A23" s="16" t="s">
        <v>65</v>
      </c>
      <c r="B23" s="80">
        <v>-381.06795714999993</v>
      </c>
      <c r="C23" s="80">
        <v>-396.01112916000011</v>
      </c>
      <c r="D23" s="80">
        <v>-342.59721737000001</v>
      </c>
      <c r="E23" s="80">
        <v>-346.0552029700001</v>
      </c>
      <c r="F23" s="80">
        <v>-395.99724804999892</v>
      </c>
      <c r="G23" s="80">
        <v>-484.10585070000013</v>
      </c>
      <c r="H23" s="80">
        <v>-486</v>
      </c>
      <c r="I23" s="80">
        <v>-537</v>
      </c>
      <c r="J23" s="80">
        <v>-578</v>
      </c>
      <c r="K23" s="80">
        <v>-589</v>
      </c>
    </row>
    <row r="24" spans="1:11" s="2" customFormat="1" ht="15" customHeight="1" x14ac:dyDescent="0.2">
      <c r="A24" s="13" t="s">
        <v>21</v>
      </c>
      <c r="B24" s="42">
        <v>-345.43981146999903</v>
      </c>
      <c r="C24" s="42">
        <v>-346.91724298000003</v>
      </c>
      <c r="D24" s="42">
        <v>-247.13710274000002</v>
      </c>
      <c r="E24" s="42">
        <v>-281.10997288999999</v>
      </c>
      <c r="F24" s="42">
        <v>-239.55654436999899</v>
      </c>
      <c r="G24" s="42">
        <v>-431.38031480000114</v>
      </c>
      <c r="H24" s="42">
        <v>-463</v>
      </c>
      <c r="I24" s="42">
        <v>-510</v>
      </c>
      <c r="J24" s="42">
        <v>-544</v>
      </c>
      <c r="K24" s="42">
        <v>-551</v>
      </c>
    </row>
    <row r="25" spans="1:11" ht="15.75" customHeight="1" x14ac:dyDescent="0.2">
      <c r="A25" s="13" t="s">
        <v>22</v>
      </c>
      <c r="B25" s="42">
        <v>7940.51962593996</v>
      </c>
      <c r="C25" s="42">
        <v>6644.4594259700298</v>
      </c>
      <c r="D25" s="42">
        <v>5060.11278795002</v>
      </c>
      <c r="E25" s="42">
        <v>4530.8550345600206</v>
      </c>
      <c r="F25" s="42">
        <v>4352.6497142566004</v>
      </c>
      <c r="G25" s="42">
        <v>5988.2924287000469</v>
      </c>
      <c r="H25" s="42">
        <v>3545</v>
      </c>
      <c r="I25" s="42">
        <v>3270</v>
      </c>
      <c r="J25" s="42">
        <v>3310</v>
      </c>
      <c r="K25" s="42">
        <v>3511</v>
      </c>
    </row>
    <row r="26" spans="1:11" ht="12.75" customHeight="1" x14ac:dyDescent="0.2">
      <c r="A26" s="17" t="s">
        <v>23</v>
      </c>
      <c r="B26" s="27">
        <v>-1722.6419768800001</v>
      </c>
      <c r="C26" s="27">
        <v>-1756.10794523</v>
      </c>
      <c r="D26" s="27">
        <v>-1164.5372160899999</v>
      </c>
      <c r="E26" s="27">
        <v>-953.17327624000006</v>
      </c>
      <c r="F26" s="27">
        <v>-952.31457089999992</v>
      </c>
      <c r="G26" s="27">
        <v>-865.07036200000005</v>
      </c>
      <c r="H26" s="27">
        <v>-742</v>
      </c>
      <c r="I26" s="27">
        <v>-644</v>
      </c>
      <c r="J26" s="27">
        <v>-600</v>
      </c>
      <c r="K26" s="27">
        <v>-604</v>
      </c>
    </row>
    <row r="27" spans="1:11" ht="0.75" customHeight="1" x14ac:dyDescent="0.2">
      <c r="A27" s="17"/>
      <c r="B27" s="27"/>
      <c r="C27" s="27"/>
      <c r="D27" s="27"/>
      <c r="E27" s="27"/>
      <c r="F27" s="27"/>
      <c r="G27" s="27"/>
      <c r="H27" s="27"/>
      <c r="I27" s="27"/>
      <c r="J27" s="27"/>
      <c r="K27" s="27"/>
    </row>
    <row r="28" spans="1:11" ht="15.75" customHeight="1" x14ac:dyDescent="0.2">
      <c r="A28" s="13" t="s">
        <v>24</v>
      </c>
      <c r="B28" s="14">
        <v>6217.8776490599603</v>
      </c>
      <c r="C28" s="14">
        <v>4888.3514807400306</v>
      </c>
      <c r="D28" s="14">
        <v>3895.5755718600203</v>
      </c>
      <c r="E28" s="14">
        <v>3577.68175832002</v>
      </c>
      <c r="F28" s="14">
        <v>3400.3351433566099</v>
      </c>
      <c r="G28" s="14">
        <v>5123.2220667000547</v>
      </c>
      <c r="H28" s="14">
        <v>2803</v>
      </c>
      <c r="I28" s="14">
        <v>2626</v>
      </c>
      <c r="J28" s="14">
        <v>2711</v>
      </c>
      <c r="K28" s="14">
        <v>2907</v>
      </c>
    </row>
    <row r="29" spans="1:11" ht="22.5" customHeight="1" x14ac:dyDescent="0.2">
      <c r="A29" s="40" t="s">
        <v>11</v>
      </c>
      <c r="B29" s="14"/>
      <c r="C29" s="14"/>
      <c r="D29" s="14"/>
      <c r="E29" s="14"/>
      <c r="F29" s="14"/>
      <c r="G29" s="14"/>
      <c r="H29" s="14"/>
      <c r="I29" s="14"/>
      <c r="J29" s="14"/>
      <c r="K29" s="14"/>
    </row>
    <row r="30" spans="1:11" ht="12" customHeight="1" x14ac:dyDescent="0.2">
      <c r="A30" s="12" t="s">
        <v>25</v>
      </c>
      <c r="B30" s="27">
        <v>6216.6683826267008</v>
      </c>
      <c r="C30" s="27">
        <v>4887.5061569878799</v>
      </c>
      <c r="D30" s="27">
        <v>3895.3380675257199</v>
      </c>
      <c r="E30" s="27">
        <v>3577.5501069873599</v>
      </c>
      <c r="F30" s="27">
        <v>3400.2104841246201</v>
      </c>
      <c r="G30" s="27">
        <v>5123.2220667000547</v>
      </c>
      <c r="H30" s="27">
        <v>2803</v>
      </c>
      <c r="I30" s="27">
        <v>2625</v>
      </c>
      <c r="J30" s="27">
        <v>2712</v>
      </c>
      <c r="K30" s="27">
        <v>2906</v>
      </c>
    </row>
    <row r="31" spans="1:11" x14ac:dyDescent="0.2">
      <c r="A31" s="48" t="s">
        <v>78</v>
      </c>
      <c r="B31" s="58">
        <v>1.2092664332600001</v>
      </c>
      <c r="C31" s="58">
        <v>0.84532375215200295</v>
      </c>
      <c r="D31" s="58">
        <v>-0.23750433430000201</v>
      </c>
      <c r="E31" s="58">
        <v>-0.13165133265600101</v>
      </c>
      <c r="F31" s="58">
        <v>-0.124659231984001</v>
      </c>
      <c r="G31" s="58">
        <v>8.6320211040000774E-2</v>
      </c>
      <c r="H31" s="58" t="s">
        <v>8</v>
      </c>
      <c r="I31" s="58" t="s">
        <v>8</v>
      </c>
      <c r="J31" s="58">
        <v>-1</v>
      </c>
      <c r="K31" s="58" t="s">
        <v>8</v>
      </c>
    </row>
    <row r="32" spans="1:11" ht="0.75" customHeight="1" x14ac:dyDescent="0.2">
      <c r="A32" s="13"/>
      <c r="B32" s="78"/>
      <c r="C32" s="78"/>
      <c r="D32" s="78"/>
      <c r="E32" s="78"/>
      <c r="F32" s="78"/>
      <c r="G32" s="78"/>
      <c r="H32" s="78"/>
      <c r="I32" s="78"/>
      <c r="J32" s="78"/>
      <c r="K32" s="78"/>
    </row>
    <row r="33" spans="1:11" ht="18.75" customHeight="1" x14ac:dyDescent="0.2">
      <c r="A33" s="13" t="s">
        <v>24</v>
      </c>
      <c r="B33" s="33">
        <v>6217.8776490599603</v>
      </c>
      <c r="C33" s="33">
        <v>4888.3514807400306</v>
      </c>
      <c r="D33" s="33">
        <v>3895.5755718600203</v>
      </c>
      <c r="E33" s="33">
        <v>3577.68175832002</v>
      </c>
      <c r="F33" s="33">
        <v>3400.3351433566099</v>
      </c>
      <c r="G33" s="33">
        <v>5123.2220667000547</v>
      </c>
      <c r="H33" s="33">
        <v>2803</v>
      </c>
      <c r="I33" s="33">
        <v>2626</v>
      </c>
      <c r="J33" s="33">
        <v>2711</v>
      </c>
      <c r="K33" s="33">
        <v>2907</v>
      </c>
    </row>
    <row r="34" spans="1:11" ht="0.75" customHeight="1" x14ac:dyDescent="0.2">
      <c r="A34" s="12"/>
      <c r="B34" s="78"/>
      <c r="C34" s="78"/>
      <c r="D34" s="78"/>
      <c r="E34" s="78"/>
      <c r="F34" s="78"/>
      <c r="G34" s="78"/>
      <c r="H34" s="78"/>
      <c r="I34" s="78"/>
      <c r="J34" s="78"/>
      <c r="K34" s="78"/>
    </row>
    <row r="35" spans="1:11" ht="12.75" customHeight="1" x14ac:dyDescent="0.2">
      <c r="A35" s="48"/>
      <c r="B35" s="78"/>
      <c r="C35" s="78"/>
      <c r="D35" s="78"/>
      <c r="E35" s="78"/>
      <c r="F35" s="78"/>
      <c r="G35" s="78"/>
      <c r="H35" s="78"/>
      <c r="I35" s="78"/>
      <c r="J35" s="78"/>
      <c r="K35" s="78"/>
    </row>
    <row r="36" spans="1:11" ht="12.75" customHeight="1" x14ac:dyDescent="0.2">
      <c r="A36" s="112" t="s">
        <v>329</v>
      </c>
      <c r="B36" s="162">
        <v>3.9713498436346599</v>
      </c>
      <c r="C36" s="162">
        <v>3.0382366907796703</v>
      </c>
      <c r="D36" s="162">
        <v>2.3216974974259599</v>
      </c>
      <c r="E36" s="162">
        <v>2.0626359761037198</v>
      </c>
      <c r="F36" s="162">
        <v>1.88799165832788</v>
      </c>
      <c r="G36" s="162">
        <v>2.7377956825378265</v>
      </c>
      <c r="H36" s="162">
        <v>1.448</v>
      </c>
      <c r="I36" s="162">
        <v>1.323</v>
      </c>
      <c r="J36" s="162">
        <v>1.363</v>
      </c>
      <c r="K36" s="162">
        <v>1.4330000000000001</v>
      </c>
    </row>
    <row r="37" spans="1:11" ht="12.75" customHeight="1" x14ac:dyDescent="0.2">
      <c r="A37" s="112" t="s">
        <v>330</v>
      </c>
      <c r="B37" s="162">
        <v>3.97134984430414</v>
      </c>
      <c r="C37" s="162">
        <v>3.0382366949242399</v>
      </c>
      <c r="D37" s="162">
        <v>2.3216974952349902</v>
      </c>
      <c r="E37" s="162">
        <v>2.0626359761037198</v>
      </c>
      <c r="F37" s="162">
        <v>1.88799165832788</v>
      </c>
      <c r="G37" s="162">
        <v>2.7377956825378265</v>
      </c>
      <c r="H37" s="162">
        <v>1.448</v>
      </c>
      <c r="I37" s="162">
        <v>1.3220000000000001</v>
      </c>
      <c r="J37" s="162">
        <v>1.361</v>
      </c>
      <c r="K37" s="162">
        <v>1.425</v>
      </c>
    </row>
    <row r="38" spans="1:11" ht="6" customHeight="1" x14ac:dyDescent="0.2">
      <c r="A38" s="64"/>
      <c r="B38" s="106"/>
      <c r="C38" s="106"/>
      <c r="D38" s="106"/>
      <c r="E38" s="106"/>
      <c r="F38" s="106"/>
      <c r="G38" s="106"/>
      <c r="H38" s="106"/>
      <c r="I38" s="106"/>
      <c r="J38" s="106"/>
      <c r="K38" s="106"/>
    </row>
    <row r="39" spans="1:11" x14ac:dyDescent="0.2">
      <c r="A39" s="66" t="s">
        <v>227</v>
      </c>
      <c r="B39" s="5"/>
      <c r="C39" s="5"/>
      <c r="D39" s="5"/>
      <c r="E39" s="5"/>
      <c r="F39" s="5"/>
      <c r="G39" s="5"/>
      <c r="H39" s="5"/>
      <c r="I39" s="5"/>
      <c r="J39" s="5"/>
      <c r="K39" s="5"/>
    </row>
    <row r="40" spans="1:11" x14ac:dyDescent="0.2">
      <c r="A40" s="66" t="s">
        <v>335</v>
      </c>
    </row>
  </sheetData>
  <phoneticPr fontId="0" type="noConversion"/>
  <pageMargins left="0.74803149606299213" right="0.74803149606299213" top="0.98425196850393704" bottom="0.98425196850393704" header="0.51181102362204722" footer="0.51181102362204722"/>
  <pageSetup scale="74" orientation="landscape" r:id="rId1"/>
  <headerFooter alignWithMargins="0"/>
  <customProperties>
    <customPr name="SheetOption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E33"/>
  <sheetViews>
    <sheetView zoomScaleNormal="100" zoomScaleSheetLayoutView="70" workbookViewId="0">
      <pane xSplit="1" topLeftCell="B1" activePane="topRight" state="frozen"/>
      <selection activeCell="AV1" sqref="AV1:AV1048576"/>
      <selection pane="topRight" activeCell="A34" sqref="A34:XFD62"/>
    </sheetView>
  </sheetViews>
  <sheetFormatPr defaultColWidth="8.85546875" defaultRowHeight="12.75" x14ac:dyDescent="0.2"/>
  <cols>
    <col min="1" max="1" width="56" style="1" customWidth="1"/>
    <col min="2" max="16" width="8.28515625" style="1" customWidth="1"/>
    <col min="17" max="35" width="7.5703125" style="1" customWidth="1"/>
    <col min="36" max="36" width="7.5703125" style="61" customWidth="1"/>
    <col min="37" max="41" width="7.5703125" style="1" customWidth="1"/>
    <col min="42" max="16384" width="8.85546875" style="1"/>
  </cols>
  <sheetData>
    <row r="1" spans="1:83" ht="30.75" customHeight="1" thickBot="1" x14ac:dyDescent="0.3">
      <c r="A1" s="8" t="s">
        <v>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6"/>
      <c r="AL1" s="8"/>
      <c r="AM1" s="8"/>
      <c r="AN1" s="8"/>
      <c r="AO1" s="8"/>
    </row>
    <row r="2" spans="1:83" ht="27" customHeight="1" thickTop="1" x14ac:dyDescent="0.2">
      <c r="A2" s="10" t="s">
        <v>1</v>
      </c>
      <c r="B2" s="21" t="s">
        <v>358</v>
      </c>
      <c r="C2" s="21" t="s">
        <v>355</v>
      </c>
      <c r="D2" s="21" t="s">
        <v>352</v>
      </c>
      <c r="E2" s="21" t="s">
        <v>349</v>
      </c>
      <c r="F2" s="21" t="s">
        <v>345</v>
      </c>
      <c r="G2" s="132" t="s">
        <v>337</v>
      </c>
      <c r="H2" s="132" t="s">
        <v>316</v>
      </c>
      <c r="I2" s="132" t="s">
        <v>282</v>
      </c>
      <c r="J2" s="132" t="s">
        <v>291</v>
      </c>
      <c r="K2" s="132" t="s">
        <v>292</v>
      </c>
      <c r="L2" s="132" t="s">
        <v>293</v>
      </c>
      <c r="M2" s="132" t="s">
        <v>245</v>
      </c>
      <c r="N2" s="132" t="s">
        <v>241</v>
      </c>
      <c r="O2" s="132" t="s">
        <v>239</v>
      </c>
      <c r="P2" s="132" t="s">
        <v>217</v>
      </c>
      <c r="Q2" s="132" t="s">
        <v>208</v>
      </c>
      <c r="R2" s="132" t="s">
        <v>205</v>
      </c>
      <c r="S2" s="132" t="s">
        <v>203</v>
      </c>
      <c r="T2" s="133" t="s">
        <v>192</v>
      </c>
      <c r="U2" s="132" t="s">
        <v>300</v>
      </c>
      <c r="V2" s="132" t="s">
        <v>296</v>
      </c>
      <c r="W2" s="132" t="s">
        <v>297</v>
      </c>
      <c r="X2" s="132" t="s">
        <v>298</v>
      </c>
      <c r="Y2" s="132" t="s">
        <v>166</v>
      </c>
      <c r="Z2" s="132" t="s">
        <v>161</v>
      </c>
      <c r="AA2" s="132" t="s">
        <v>159</v>
      </c>
      <c r="AB2" s="132" t="s">
        <v>153</v>
      </c>
      <c r="AC2" s="132" t="s">
        <v>146</v>
      </c>
      <c r="AD2" s="132" t="s">
        <v>144</v>
      </c>
      <c r="AE2" s="132" t="s">
        <v>139</v>
      </c>
      <c r="AF2" s="132" t="s">
        <v>136</v>
      </c>
      <c r="AG2" s="132" t="s">
        <v>130</v>
      </c>
      <c r="AH2" s="132" t="s">
        <v>128</v>
      </c>
      <c r="AI2" s="132" t="s">
        <v>125</v>
      </c>
      <c r="AJ2" s="132" t="s">
        <v>123</v>
      </c>
      <c r="AK2" s="132" t="s">
        <v>120</v>
      </c>
      <c r="AL2" s="134" t="s">
        <v>114</v>
      </c>
      <c r="AM2" s="134" t="s">
        <v>112</v>
      </c>
      <c r="AN2" s="134" t="s">
        <v>107</v>
      </c>
      <c r="AO2" s="134" t="s">
        <v>104</v>
      </c>
    </row>
    <row r="3" spans="1:83" ht="0.75" customHeight="1" x14ac:dyDescent="0.2">
      <c r="A3" s="12"/>
      <c r="B3" s="12"/>
      <c r="C3" s="12"/>
      <c r="D3" s="12"/>
      <c r="E3" s="12"/>
      <c r="F3" s="12"/>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6"/>
      <c r="AM3" s="135"/>
      <c r="AN3" s="135"/>
      <c r="AO3" s="135"/>
    </row>
    <row r="4" spans="1:83" ht="18.75" customHeight="1" x14ac:dyDescent="0.2">
      <c r="A4" s="36" t="s">
        <v>59</v>
      </c>
      <c r="B4" s="14">
        <v>5781.5284505299796</v>
      </c>
      <c r="C4" s="14">
        <v>5561.3365699799897</v>
      </c>
      <c r="D4" s="14">
        <v>4892.3524840300106</v>
      </c>
      <c r="E4" s="14">
        <v>4751.3236129000297</v>
      </c>
      <c r="F4" s="14">
        <v>4778.04507284999</v>
      </c>
      <c r="G4" s="137">
        <v>4504.7575957099998</v>
      </c>
      <c r="H4" s="137">
        <v>4454.8565513800004</v>
      </c>
      <c r="I4" s="137">
        <v>4136.46933247997</v>
      </c>
      <c r="J4" s="137">
        <v>4399.8668004300207</v>
      </c>
      <c r="K4" s="137">
        <v>4132.5062781100005</v>
      </c>
      <c r="L4" s="137">
        <v>4029.0342014499997</v>
      </c>
      <c r="M4" s="137">
        <v>3932.8066723399902</v>
      </c>
      <c r="N4" s="137">
        <v>3828.9574299900296</v>
      </c>
      <c r="O4" s="137">
        <v>3719.4749555999897</v>
      </c>
      <c r="P4" s="137">
        <v>3257.8023103400001</v>
      </c>
      <c r="Q4" s="137">
        <v>3301.1985954900097</v>
      </c>
      <c r="R4" s="137">
        <v>3388.1935319699996</v>
      </c>
      <c r="S4" s="137">
        <v>3335.5973579199999</v>
      </c>
      <c r="T4" s="137">
        <v>2940.5812871799999</v>
      </c>
      <c r="U4" s="137">
        <v>2951.3467563355598</v>
      </c>
      <c r="V4" s="137">
        <v>2914.5877850144302</v>
      </c>
      <c r="W4" s="137">
        <v>3052.9717805999999</v>
      </c>
      <c r="X4" s="137">
        <v>2832.5616471999997</v>
      </c>
      <c r="Y4" s="137">
        <v>3956.5473222000523</v>
      </c>
      <c r="Z4" s="137">
        <v>4117.5936774999964</v>
      </c>
      <c r="AA4" s="137">
        <v>3919.5544986</v>
      </c>
      <c r="AB4" s="137">
        <v>3557</v>
      </c>
      <c r="AC4" s="137">
        <v>3719</v>
      </c>
      <c r="AD4" s="137">
        <v>3756</v>
      </c>
      <c r="AE4" s="137">
        <v>3644</v>
      </c>
      <c r="AF4" s="137">
        <v>3368</v>
      </c>
      <c r="AG4" s="137">
        <v>3536</v>
      </c>
      <c r="AH4" s="137">
        <v>3416</v>
      </c>
      <c r="AI4" s="137">
        <v>3339</v>
      </c>
      <c r="AJ4" s="137">
        <v>3014</v>
      </c>
      <c r="AK4" s="137">
        <v>3178</v>
      </c>
      <c r="AL4" s="137">
        <v>3230</v>
      </c>
      <c r="AM4" s="137">
        <v>3220</v>
      </c>
      <c r="AN4" s="137">
        <v>2982</v>
      </c>
      <c r="AO4" s="137">
        <v>3148</v>
      </c>
    </row>
    <row r="5" spans="1:83" x14ac:dyDescent="0.2">
      <c r="A5" s="37" t="s">
        <v>60</v>
      </c>
      <c r="B5" s="27">
        <v>-1958.35570865001</v>
      </c>
      <c r="C5" s="27">
        <v>-1895.9692891</v>
      </c>
      <c r="D5" s="27">
        <v>-1629.55424726</v>
      </c>
      <c r="E5" s="27">
        <v>-1652.75820651</v>
      </c>
      <c r="F5" s="27">
        <v>-1612.2495481400001</v>
      </c>
      <c r="G5" s="138">
        <v>-1514.3592104899999</v>
      </c>
      <c r="H5" s="138">
        <v>-1469.1504433099999</v>
      </c>
      <c r="I5" s="138">
        <v>-1459.5242173699999</v>
      </c>
      <c r="J5" s="138">
        <v>-1409.4566286500001</v>
      </c>
      <c r="K5" s="138">
        <v>-1460.2463627899999</v>
      </c>
      <c r="L5" s="138">
        <v>-1421.8818082499999</v>
      </c>
      <c r="M5" s="138">
        <v>-1451.29939244</v>
      </c>
      <c r="N5" s="138">
        <v>-1340.05846864</v>
      </c>
      <c r="O5" s="138">
        <v>-1350.1352828499998</v>
      </c>
      <c r="P5" s="138">
        <v>-1234.3304152400001</v>
      </c>
      <c r="Q5" s="138">
        <v>-1243.70762218</v>
      </c>
      <c r="R5" s="138">
        <v>-1230.8452579000002</v>
      </c>
      <c r="S5" s="138">
        <v>-1251.0214401199999</v>
      </c>
      <c r="T5" s="138">
        <v>-1106.87681327</v>
      </c>
      <c r="U5" s="138">
        <v>-1129.89122846905</v>
      </c>
      <c r="V5" s="138">
        <v>-1062.08897851094</v>
      </c>
      <c r="W5" s="138">
        <v>-1113.9249430999998</v>
      </c>
      <c r="X5" s="138">
        <v>-1049.7623062999999</v>
      </c>
      <c r="Y5" s="138">
        <v>-2115.9987208000039</v>
      </c>
      <c r="Z5" s="138">
        <v>-2221.7416196999957</v>
      </c>
      <c r="AA5" s="138">
        <v>-2115.4884960999998</v>
      </c>
      <c r="AB5" s="138">
        <v>-1872</v>
      </c>
      <c r="AC5" s="138">
        <v>-2005</v>
      </c>
      <c r="AD5" s="138">
        <v>-2011</v>
      </c>
      <c r="AE5" s="138">
        <v>-1929</v>
      </c>
      <c r="AF5" s="138">
        <v>-1752</v>
      </c>
      <c r="AG5" s="138">
        <v>-1910</v>
      </c>
      <c r="AH5" s="138">
        <v>-1853</v>
      </c>
      <c r="AI5" s="138">
        <v>-1784</v>
      </c>
      <c r="AJ5" s="138">
        <v>-1561</v>
      </c>
      <c r="AK5" s="138">
        <v>-1698</v>
      </c>
      <c r="AL5" s="138">
        <v>-1749</v>
      </c>
      <c r="AM5" s="138">
        <v>-1673</v>
      </c>
      <c r="AN5" s="138">
        <v>-1527</v>
      </c>
      <c r="AO5" s="138">
        <v>-1586</v>
      </c>
    </row>
    <row r="6" spans="1:83" ht="0.75" customHeight="1" x14ac:dyDescent="0.2">
      <c r="A6" s="31"/>
      <c r="B6" s="31"/>
      <c r="C6" s="31"/>
      <c r="D6" s="31"/>
      <c r="E6" s="31"/>
      <c r="F6" s="31"/>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8"/>
      <c r="AM6" s="138"/>
      <c r="AN6" s="138"/>
      <c r="AO6" s="138"/>
    </row>
    <row r="7" spans="1:83" ht="15.95" customHeight="1" x14ac:dyDescent="0.2">
      <c r="A7" s="36" t="s">
        <v>4</v>
      </c>
      <c r="B7" s="14">
        <v>3823.1727418799501</v>
      </c>
      <c r="C7" s="14">
        <v>3665.3672808800302</v>
      </c>
      <c r="D7" s="14">
        <v>3262.7982367699901</v>
      </c>
      <c r="E7" s="14">
        <v>3098.5654063899497</v>
      </c>
      <c r="F7" s="14">
        <v>3165.7955247100599</v>
      </c>
      <c r="G7" s="137">
        <v>2990.3983852199403</v>
      </c>
      <c r="H7" s="137">
        <v>2985.70610807001</v>
      </c>
      <c r="I7" s="137">
        <v>2676.9451151100302</v>
      </c>
      <c r="J7" s="137">
        <v>2990.4101717800004</v>
      </c>
      <c r="K7" s="137">
        <v>2672.2599153200003</v>
      </c>
      <c r="L7" s="137">
        <v>2607.1523932</v>
      </c>
      <c r="M7" s="137">
        <v>2481.5072798999699</v>
      </c>
      <c r="N7" s="137">
        <v>2488.8989613500398</v>
      </c>
      <c r="O7" s="137">
        <v>2369.3396727499899</v>
      </c>
      <c r="P7" s="137">
        <v>2023.4718951</v>
      </c>
      <c r="Q7" s="137">
        <v>2057.4909733100299</v>
      </c>
      <c r="R7" s="137">
        <v>2157.3482740700001</v>
      </c>
      <c r="S7" s="137">
        <v>2084.5759177999898</v>
      </c>
      <c r="T7" s="137">
        <v>1833.7044739100102</v>
      </c>
      <c r="U7" s="137">
        <v>1821.45552786651</v>
      </c>
      <c r="V7" s="137">
        <v>1852.49880650349</v>
      </c>
      <c r="W7" s="137">
        <v>1939.04683749998</v>
      </c>
      <c r="X7" s="137">
        <v>1782.7993409000001</v>
      </c>
      <c r="Y7" s="137">
        <v>1840.5486014000808</v>
      </c>
      <c r="Z7" s="137">
        <v>1895.8520577999739</v>
      </c>
      <c r="AA7" s="137">
        <v>1804.0660025000091</v>
      </c>
      <c r="AB7" s="137">
        <v>1685</v>
      </c>
      <c r="AC7" s="137">
        <v>1714</v>
      </c>
      <c r="AD7" s="137">
        <v>1745</v>
      </c>
      <c r="AE7" s="137">
        <v>1715</v>
      </c>
      <c r="AF7" s="137">
        <v>1615</v>
      </c>
      <c r="AG7" s="137">
        <v>1627</v>
      </c>
      <c r="AH7" s="137">
        <v>1563</v>
      </c>
      <c r="AI7" s="137">
        <v>1555</v>
      </c>
      <c r="AJ7" s="137">
        <v>1452</v>
      </c>
      <c r="AK7" s="137">
        <v>1481</v>
      </c>
      <c r="AL7" s="137">
        <v>1481</v>
      </c>
      <c r="AM7" s="137">
        <v>1546</v>
      </c>
      <c r="AN7" s="137">
        <v>1455</v>
      </c>
      <c r="AO7" s="137">
        <v>1562</v>
      </c>
      <c r="CE7" s="4"/>
    </row>
    <row r="8" spans="1:83" ht="22.5" customHeight="1" x14ac:dyDescent="0.2">
      <c r="A8" s="54" t="s">
        <v>103</v>
      </c>
      <c r="B8" s="27">
        <v>-1429.9877201999998</v>
      </c>
      <c r="C8" s="27">
        <v>-1442.2968984499998</v>
      </c>
      <c r="D8" s="27">
        <v>-1242.6477734999989</v>
      </c>
      <c r="E8" s="27">
        <v>-1193.502852219998</v>
      </c>
      <c r="F8" s="27">
        <v>-1102.855012660001</v>
      </c>
      <c r="G8" s="138">
        <v>-1037.38901373</v>
      </c>
      <c r="H8" s="138">
        <v>-932.97846020999998</v>
      </c>
      <c r="I8" s="138">
        <v>-1031.2817238199962</v>
      </c>
      <c r="J8" s="138">
        <v>-946.41523219000112</v>
      </c>
      <c r="K8" s="138">
        <v>-981.61804480000001</v>
      </c>
      <c r="L8" s="138">
        <v>-1008.8275503900001</v>
      </c>
      <c r="M8" s="138">
        <v>-1020.0474615699989</v>
      </c>
      <c r="N8" s="138">
        <v>-903.78515695999999</v>
      </c>
      <c r="O8" s="138">
        <v>-935.95399282000005</v>
      </c>
      <c r="P8" s="138">
        <v>-833.99727385999984</v>
      </c>
      <c r="Q8" s="138">
        <v>-862.22809899402284</v>
      </c>
      <c r="R8" s="138">
        <v>-853.41020881695101</v>
      </c>
      <c r="S8" s="138">
        <v>-822.67939526902501</v>
      </c>
      <c r="T8" s="138">
        <v>-785.71205151000004</v>
      </c>
      <c r="U8" s="138">
        <v>-779.85857602668693</v>
      </c>
      <c r="V8" s="138">
        <v>-764.979700726705</v>
      </c>
      <c r="W8" s="138">
        <v>-852.01161619999993</v>
      </c>
      <c r="X8" s="138">
        <v>-790.5091195</v>
      </c>
      <c r="Y8" s="138">
        <v>-888.95505250000019</v>
      </c>
      <c r="Z8" s="138">
        <v>-807.70690750000006</v>
      </c>
      <c r="AA8" s="138">
        <v>-798.01611470000012</v>
      </c>
      <c r="AB8" s="138">
        <v>-745</v>
      </c>
      <c r="AC8" s="138">
        <v>-808</v>
      </c>
      <c r="AD8" s="138">
        <v>-745</v>
      </c>
      <c r="AE8" s="138">
        <v>-771</v>
      </c>
      <c r="AF8" s="138">
        <v>-741</v>
      </c>
      <c r="AG8" s="138">
        <v>-710</v>
      </c>
      <c r="AH8" s="138">
        <v>-675</v>
      </c>
      <c r="AI8" s="138">
        <v>-681</v>
      </c>
      <c r="AJ8" s="138">
        <v>-637</v>
      </c>
      <c r="AK8" s="138">
        <v>-633</v>
      </c>
      <c r="AL8" s="138">
        <v>-638</v>
      </c>
      <c r="AM8" s="138">
        <v>-668</v>
      </c>
      <c r="AN8" s="138">
        <v>-618</v>
      </c>
      <c r="AO8" s="138">
        <v>-667</v>
      </c>
    </row>
    <row r="9" spans="1:83" x14ac:dyDescent="0.2">
      <c r="A9" s="54" t="s">
        <v>113</v>
      </c>
      <c r="B9" s="27">
        <v>6.8460000000000001</v>
      </c>
      <c r="C9" s="27">
        <v>4.077</v>
      </c>
      <c r="D9" s="27">
        <v>3.5259999999999998</v>
      </c>
      <c r="E9" s="27">
        <v>-4.548</v>
      </c>
      <c r="F9" s="27">
        <v>12.032</v>
      </c>
      <c r="G9" s="138">
        <v>3.3359999999999999</v>
      </c>
      <c r="H9" s="138">
        <v>1.738</v>
      </c>
      <c r="I9" s="138">
        <v>4.3040000000000003</v>
      </c>
      <c r="J9" s="138">
        <v>3.8130000000000002</v>
      </c>
      <c r="K9" s="138">
        <v>1.9610000000000001</v>
      </c>
      <c r="L9" s="138">
        <v>2.6739999999999999</v>
      </c>
      <c r="M9" s="138">
        <v>3.7679999999999998</v>
      </c>
      <c r="N9" s="138">
        <v>0.58299999999999996</v>
      </c>
      <c r="O9" s="138">
        <v>0.28599999999999998</v>
      </c>
      <c r="P9" s="138">
        <v>0.52400000000000002</v>
      </c>
      <c r="Q9" s="138">
        <v>0.877</v>
      </c>
      <c r="R9" s="138">
        <v>1.327</v>
      </c>
      <c r="S9" s="138">
        <v>1.1870000000000001</v>
      </c>
      <c r="T9" s="138">
        <v>-0.51600000000000001</v>
      </c>
      <c r="U9" s="138">
        <v>1.5748583</v>
      </c>
      <c r="V9" s="138">
        <v>0.60049918999999896</v>
      </c>
      <c r="W9" s="138">
        <v>3.6335892000000003</v>
      </c>
      <c r="X9" s="138">
        <v>4.5571284000000007</v>
      </c>
      <c r="Y9" s="138">
        <v>2.1170586999999879</v>
      </c>
      <c r="Z9" s="138">
        <v>55.826051700000015</v>
      </c>
      <c r="AA9" s="138">
        <v>55</v>
      </c>
      <c r="AB9" s="138">
        <v>66</v>
      </c>
      <c r="AC9" s="138">
        <v>2</v>
      </c>
      <c r="AD9" s="138">
        <v>66</v>
      </c>
      <c r="AE9" s="138">
        <v>119</v>
      </c>
      <c r="AF9" s="138">
        <v>140</v>
      </c>
      <c r="AG9" s="138">
        <v>75</v>
      </c>
      <c r="AH9" s="138">
        <v>101</v>
      </c>
      <c r="AI9" s="138">
        <v>67</v>
      </c>
      <c r="AJ9" s="138">
        <v>43</v>
      </c>
      <c r="AK9" s="138">
        <v>84</v>
      </c>
      <c r="AL9" s="140">
        <v>81</v>
      </c>
      <c r="AM9" s="140">
        <v>87</v>
      </c>
      <c r="AN9" s="140">
        <v>35</v>
      </c>
      <c r="AO9" s="140">
        <v>91</v>
      </c>
    </row>
    <row r="10" spans="1:83" x14ac:dyDescent="0.2">
      <c r="A10" s="54" t="s">
        <v>325</v>
      </c>
      <c r="B10" s="59" t="s">
        <v>8</v>
      </c>
      <c r="C10" s="59" t="s">
        <v>8</v>
      </c>
      <c r="D10" s="59" t="s">
        <v>8</v>
      </c>
      <c r="E10" s="59" t="s">
        <v>8</v>
      </c>
      <c r="F10" s="59" t="s">
        <v>8</v>
      </c>
      <c r="G10" s="124" t="s">
        <v>8</v>
      </c>
      <c r="H10" s="124">
        <v>299.661</v>
      </c>
      <c r="I10" s="124" t="s">
        <v>8</v>
      </c>
      <c r="J10" s="124" t="s">
        <v>8</v>
      </c>
      <c r="K10" s="124" t="s">
        <v>8</v>
      </c>
      <c r="L10" s="124" t="s">
        <v>8</v>
      </c>
      <c r="M10" s="124" t="s">
        <v>8</v>
      </c>
      <c r="N10" s="124" t="s">
        <v>8</v>
      </c>
      <c r="O10" s="124" t="s">
        <v>8</v>
      </c>
      <c r="P10" s="124" t="s">
        <v>8</v>
      </c>
      <c r="Q10" s="124" t="s">
        <v>8</v>
      </c>
      <c r="R10" s="124" t="s">
        <v>8</v>
      </c>
      <c r="S10" s="124" t="s">
        <v>8</v>
      </c>
      <c r="T10" s="124" t="s">
        <v>8</v>
      </c>
      <c r="U10" s="124" t="s">
        <v>8</v>
      </c>
      <c r="V10" s="124" t="s">
        <v>8</v>
      </c>
      <c r="W10" s="124" t="s">
        <v>8</v>
      </c>
      <c r="X10" s="124" t="s">
        <v>8</v>
      </c>
      <c r="Y10" s="124" t="s">
        <v>8</v>
      </c>
      <c r="Z10" s="124" t="s">
        <v>8</v>
      </c>
      <c r="AA10" s="124" t="s">
        <v>8</v>
      </c>
      <c r="AB10" s="124" t="s">
        <v>8</v>
      </c>
      <c r="AC10" s="124" t="s">
        <v>8</v>
      </c>
      <c r="AD10" s="124" t="s">
        <v>8</v>
      </c>
      <c r="AE10" s="124" t="s">
        <v>8</v>
      </c>
      <c r="AF10" s="124" t="s">
        <v>8</v>
      </c>
      <c r="AG10" s="124" t="s">
        <v>8</v>
      </c>
      <c r="AH10" s="124" t="s">
        <v>8</v>
      </c>
      <c r="AI10" s="124" t="s">
        <v>8</v>
      </c>
      <c r="AJ10" s="124" t="s">
        <v>8</v>
      </c>
      <c r="AK10" s="124" t="s">
        <v>8</v>
      </c>
      <c r="AL10" s="124" t="s">
        <v>8</v>
      </c>
      <c r="AM10" s="124" t="s">
        <v>8</v>
      </c>
      <c r="AN10" s="124" t="s">
        <v>8</v>
      </c>
      <c r="AO10" s="124" t="s">
        <v>8</v>
      </c>
    </row>
    <row r="11" spans="1:83" x14ac:dyDescent="0.2">
      <c r="A11" s="54" t="s">
        <v>246</v>
      </c>
      <c r="B11" s="120" t="s">
        <v>8</v>
      </c>
      <c r="C11" s="120" t="s">
        <v>8</v>
      </c>
      <c r="D11" s="120" t="s">
        <v>8</v>
      </c>
      <c r="E11" s="120" t="s">
        <v>8</v>
      </c>
      <c r="F11" s="120" t="s">
        <v>8</v>
      </c>
      <c r="G11" s="123" t="s">
        <v>8</v>
      </c>
      <c r="H11" s="123" t="s">
        <v>8</v>
      </c>
      <c r="I11" s="123" t="s">
        <v>8</v>
      </c>
      <c r="J11" s="123" t="s">
        <v>8</v>
      </c>
      <c r="K11" s="123" t="s">
        <v>8</v>
      </c>
      <c r="L11" s="124" t="s">
        <v>8</v>
      </c>
      <c r="M11" s="124">
        <v>-367</v>
      </c>
      <c r="N11" s="124" t="s">
        <v>8</v>
      </c>
      <c r="O11" s="124" t="s">
        <v>8</v>
      </c>
      <c r="P11" s="124" t="s">
        <v>8</v>
      </c>
      <c r="Q11" s="124" t="s">
        <v>8</v>
      </c>
      <c r="R11" s="124" t="s">
        <v>8</v>
      </c>
      <c r="S11" s="124" t="s">
        <v>8</v>
      </c>
      <c r="T11" s="124" t="s">
        <v>8</v>
      </c>
      <c r="U11" s="124" t="s">
        <v>8</v>
      </c>
      <c r="V11" s="124" t="s">
        <v>8</v>
      </c>
      <c r="W11" s="124" t="s">
        <v>8</v>
      </c>
      <c r="X11" s="124" t="s">
        <v>8</v>
      </c>
      <c r="Y11" s="124" t="s">
        <v>8</v>
      </c>
      <c r="Z11" s="124" t="s">
        <v>8</v>
      </c>
      <c r="AA11" s="124" t="s">
        <v>8</v>
      </c>
      <c r="AB11" s="124" t="s">
        <v>8</v>
      </c>
      <c r="AC11" s="124" t="s">
        <v>8</v>
      </c>
      <c r="AD11" s="124" t="s">
        <v>8</v>
      </c>
      <c r="AE11" s="124" t="s">
        <v>8</v>
      </c>
      <c r="AF11" s="124" t="s">
        <v>8</v>
      </c>
      <c r="AG11" s="124" t="s">
        <v>8</v>
      </c>
      <c r="AH11" s="124" t="s">
        <v>8</v>
      </c>
      <c r="AI11" s="124" t="s">
        <v>8</v>
      </c>
      <c r="AJ11" s="124" t="s">
        <v>8</v>
      </c>
      <c r="AK11" s="124" t="s">
        <v>8</v>
      </c>
      <c r="AL11" s="124" t="s">
        <v>8</v>
      </c>
      <c r="AM11" s="124" t="s">
        <v>8</v>
      </c>
      <c r="AN11" s="124" t="s">
        <v>8</v>
      </c>
      <c r="AO11" s="124" t="s">
        <v>8</v>
      </c>
    </row>
    <row r="12" spans="1:83" x14ac:dyDescent="0.2">
      <c r="A12" s="48" t="s">
        <v>191</v>
      </c>
      <c r="B12" s="59" t="s">
        <v>8</v>
      </c>
      <c r="C12" s="59" t="s">
        <v>8</v>
      </c>
      <c r="D12" s="59" t="s">
        <v>8</v>
      </c>
      <c r="E12" s="59" t="s">
        <v>8</v>
      </c>
      <c r="F12" s="59" t="s">
        <v>8</v>
      </c>
      <c r="G12" s="124" t="s">
        <v>8</v>
      </c>
      <c r="H12" s="124" t="s">
        <v>8</v>
      </c>
      <c r="I12" s="124" t="s">
        <v>8</v>
      </c>
      <c r="J12" s="124" t="s">
        <v>8</v>
      </c>
      <c r="K12" s="124" t="s">
        <v>8</v>
      </c>
      <c r="L12" s="124" t="s">
        <v>8</v>
      </c>
      <c r="M12" s="124" t="s">
        <v>8</v>
      </c>
      <c r="N12" s="124" t="s">
        <v>8</v>
      </c>
      <c r="O12" s="124" t="s">
        <v>8</v>
      </c>
      <c r="P12" s="124" t="s">
        <v>8</v>
      </c>
      <c r="Q12" s="124" t="s">
        <v>8</v>
      </c>
      <c r="R12" s="124" t="s">
        <v>8</v>
      </c>
      <c r="S12" s="124" t="s">
        <v>8</v>
      </c>
      <c r="T12" s="124" t="s">
        <v>8</v>
      </c>
      <c r="U12" s="124">
        <v>69</v>
      </c>
      <c r="V12" s="124" t="s">
        <v>8</v>
      </c>
      <c r="W12" s="124" t="s">
        <v>8</v>
      </c>
      <c r="X12" s="124" t="s">
        <v>8</v>
      </c>
      <c r="Y12" s="124" t="s">
        <v>8</v>
      </c>
      <c r="Z12" s="124" t="s">
        <v>8</v>
      </c>
      <c r="AA12" s="124" t="s">
        <v>8</v>
      </c>
      <c r="AB12" s="124" t="s">
        <v>8</v>
      </c>
      <c r="AC12" s="124" t="s">
        <v>8</v>
      </c>
      <c r="AD12" s="124" t="s">
        <v>8</v>
      </c>
      <c r="AE12" s="124" t="s">
        <v>8</v>
      </c>
      <c r="AF12" s="124" t="s">
        <v>8</v>
      </c>
      <c r="AG12" s="124" t="s">
        <v>8</v>
      </c>
      <c r="AH12" s="124" t="s">
        <v>8</v>
      </c>
      <c r="AI12" s="124" t="s">
        <v>8</v>
      </c>
      <c r="AJ12" s="124" t="s">
        <v>8</v>
      </c>
      <c r="AK12" s="124" t="s">
        <v>8</v>
      </c>
      <c r="AL12" s="124" t="s">
        <v>8</v>
      </c>
      <c r="AM12" s="124" t="s">
        <v>8</v>
      </c>
      <c r="AN12" s="124" t="s">
        <v>8</v>
      </c>
      <c r="AO12" s="124" t="s">
        <v>8</v>
      </c>
    </row>
    <row r="13" spans="1:83" x14ac:dyDescent="0.2">
      <c r="A13" s="31" t="s">
        <v>141</v>
      </c>
      <c r="B13" s="59" t="s">
        <v>8</v>
      </c>
      <c r="C13" s="59" t="s">
        <v>8</v>
      </c>
      <c r="D13" s="59" t="s">
        <v>8</v>
      </c>
      <c r="E13" s="59" t="s">
        <v>8</v>
      </c>
      <c r="F13" s="59" t="s">
        <v>8</v>
      </c>
      <c r="G13" s="124" t="s">
        <v>8</v>
      </c>
      <c r="H13" s="124" t="s">
        <v>8</v>
      </c>
      <c r="I13" s="124" t="s">
        <v>8</v>
      </c>
      <c r="J13" s="124" t="s">
        <v>8</v>
      </c>
      <c r="K13" s="124" t="s">
        <v>8</v>
      </c>
      <c r="L13" s="124" t="s">
        <v>8</v>
      </c>
      <c r="M13" s="124" t="s">
        <v>8</v>
      </c>
      <c r="N13" s="124" t="s">
        <v>8</v>
      </c>
      <c r="O13" s="124" t="s">
        <v>8</v>
      </c>
      <c r="P13" s="124" t="s">
        <v>8</v>
      </c>
      <c r="Q13" s="124" t="s">
        <v>8</v>
      </c>
      <c r="R13" s="124" t="s">
        <v>8</v>
      </c>
      <c r="S13" s="124" t="s">
        <v>8</v>
      </c>
      <c r="T13" s="124" t="s">
        <v>8</v>
      </c>
      <c r="U13" s="124" t="s">
        <v>8</v>
      </c>
      <c r="V13" s="124" t="s">
        <v>8</v>
      </c>
      <c r="W13" s="124" t="s">
        <v>8</v>
      </c>
      <c r="X13" s="124" t="s">
        <v>8</v>
      </c>
      <c r="Y13" s="124" t="s">
        <v>8</v>
      </c>
      <c r="Z13" s="124" t="s">
        <v>8</v>
      </c>
      <c r="AA13" s="124" t="s">
        <v>8</v>
      </c>
      <c r="AB13" s="124" t="s">
        <v>8</v>
      </c>
      <c r="AC13" s="124" t="s">
        <v>8</v>
      </c>
      <c r="AD13" s="124" t="s">
        <v>8</v>
      </c>
      <c r="AE13" s="124">
        <v>-42</v>
      </c>
      <c r="AF13" s="124" t="s">
        <v>8</v>
      </c>
      <c r="AG13" s="124" t="s">
        <v>8</v>
      </c>
      <c r="AH13" s="124" t="s">
        <v>8</v>
      </c>
      <c r="AI13" s="124" t="s">
        <v>8</v>
      </c>
      <c r="AJ13" s="124" t="s">
        <v>8</v>
      </c>
      <c r="AK13" s="124" t="s">
        <v>8</v>
      </c>
      <c r="AL13" s="140" t="s">
        <v>8</v>
      </c>
      <c r="AM13" s="140" t="s">
        <v>8</v>
      </c>
      <c r="AN13" s="140" t="s">
        <v>8</v>
      </c>
      <c r="AO13" s="140" t="s">
        <v>8</v>
      </c>
    </row>
    <row r="14" spans="1:83" x14ac:dyDescent="0.2">
      <c r="A14" s="54" t="s">
        <v>115</v>
      </c>
      <c r="B14" s="59" t="s">
        <v>8</v>
      </c>
      <c r="C14" s="59" t="s">
        <v>8</v>
      </c>
      <c r="D14" s="59" t="s">
        <v>8</v>
      </c>
      <c r="E14" s="59" t="s">
        <v>8</v>
      </c>
      <c r="F14" s="59" t="s">
        <v>8</v>
      </c>
      <c r="G14" s="124" t="s">
        <v>8</v>
      </c>
      <c r="H14" s="124" t="s">
        <v>8</v>
      </c>
      <c r="I14" s="124" t="s">
        <v>8</v>
      </c>
      <c r="J14" s="124" t="s">
        <v>8</v>
      </c>
      <c r="K14" s="124" t="s">
        <v>8</v>
      </c>
      <c r="L14" s="124" t="s">
        <v>8</v>
      </c>
      <c r="M14" s="124" t="s">
        <v>8</v>
      </c>
      <c r="N14" s="124" t="s">
        <v>8</v>
      </c>
      <c r="O14" s="124" t="s">
        <v>8</v>
      </c>
      <c r="P14" s="124" t="s">
        <v>8</v>
      </c>
      <c r="Q14" s="124" t="s">
        <v>8</v>
      </c>
      <c r="R14" s="124" t="s">
        <v>8</v>
      </c>
      <c r="S14" s="124" t="s">
        <v>8</v>
      </c>
      <c r="T14" s="124" t="s">
        <v>8</v>
      </c>
      <c r="U14" s="124" t="s">
        <v>8</v>
      </c>
      <c r="V14" s="124" t="s">
        <v>8</v>
      </c>
      <c r="W14" s="124" t="s">
        <v>8</v>
      </c>
      <c r="X14" s="124">
        <v>107.105</v>
      </c>
      <c r="Y14" s="124" t="s">
        <v>8</v>
      </c>
      <c r="Z14" s="124" t="s">
        <v>8</v>
      </c>
      <c r="AA14" s="124" t="s">
        <v>8</v>
      </c>
      <c r="AB14" s="124" t="s">
        <v>8</v>
      </c>
      <c r="AC14" s="124" t="s">
        <v>8</v>
      </c>
      <c r="AD14" s="124" t="s">
        <v>8</v>
      </c>
      <c r="AE14" s="124" t="s">
        <v>8</v>
      </c>
      <c r="AF14" s="124" t="s">
        <v>8</v>
      </c>
      <c r="AG14" s="124" t="s">
        <v>8</v>
      </c>
      <c r="AH14" s="124" t="s">
        <v>8</v>
      </c>
      <c r="AI14" s="124" t="s">
        <v>8</v>
      </c>
      <c r="AJ14" s="124" t="s">
        <v>8</v>
      </c>
      <c r="AK14" s="124" t="s">
        <v>8</v>
      </c>
      <c r="AL14" s="140" t="s">
        <v>8</v>
      </c>
      <c r="AM14" s="140">
        <v>2</v>
      </c>
      <c r="AN14" s="140">
        <v>159</v>
      </c>
      <c r="AO14" s="140" t="s">
        <v>8</v>
      </c>
    </row>
    <row r="15" spans="1:83" x14ac:dyDescent="0.2">
      <c r="A15" s="54" t="s">
        <v>154</v>
      </c>
      <c r="B15" s="59" t="s">
        <v>8</v>
      </c>
      <c r="C15" s="59" t="s">
        <v>8</v>
      </c>
      <c r="D15" s="59" t="s">
        <v>8</v>
      </c>
      <c r="E15" s="59" t="s">
        <v>8</v>
      </c>
      <c r="F15" s="59" t="s">
        <v>8</v>
      </c>
      <c r="G15" s="124" t="s">
        <v>8</v>
      </c>
      <c r="H15" s="124" t="s">
        <v>8</v>
      </c>
      <c r="I15" s="124" t="s">
        <v>8</v>
      </c>
      <c r="J15" s="124" t="s">
        <v>8</v>
      </c>
      <c r="K15" s="124" t="s">
        <v>8</v>
      </c>
      <c r="L15" s="124" t="s">
        <v>8</v>
      </c>
      <c r="M15" s="124" t="s">
        <v>8</v>
      </c>
      <c r="N15" s="124" t="s">
        <v>8</v>
      </c>
      <c r="O15" s="124" t="s">
        <v>8</v>
      </c>
      <c r="P15" s="124" t="s">
        <v>8</v>
      </c>
      <c r="Q15" s="124" t="s">
        <v>8</v>
      </c>
      <c r="R15" s="124" t="s">
        <v>8</v>
      </c>
      <c r="S15" s="124" t="s">
        <v>8</v>
      </c>
      <c r="T15" s="124" t="s">
        <v>8</v>
      </c>
      <c r="U15" s="124">
        <v>66</v>
      </c>
      <c r="V15" s="124" t="s">
        <v>8</v>
      </c>
      <c r="W15" s="124" t="s">
        <v>8</v>
      </c>
      <c r="X15" s="124">
        <v>131.14599999999999</v>
      </c>
      <c r="Y15" s="124" t="s">
        <v>8</v>
      </c>
      <c r="Z15" s="124">
        <v>648</v>
      </c>
      <c r="AA15" s="124" t="s">
        <v>8</v>
      </c>
      <c r="AB15" s="124">
        <v>560</v>
      </c>
      <c r="AC15" s="124" t="s">
        <v>8</v>
      </c>
      <c r="AD15" s="124" t="s">
        <v>8</v>
      </c>
      <c r="AE15" s="124" t="s">
        <v>8</v>
      </c>
      <c r="AF15" s="124" t="s">
        <v>8</v>
      </c>
      <c r="AG15" s="124" t="s">
        <v>8</v>
      </c>
      <c r="AH15" s="124" t="s">
        <v>8</v>
      </c>
      <c r="AI15" s="124" t="s">
        <v>8</v>
      </c>
      <c r="AJ15" s="124" t="s">
        <v>8</v>
      </c>
      <c r="AK15" s="124" t="s">
        <v>8</v>
      </c>
      <c r="AL15" s="140" t="s">
        <v>8</v>
      </c>
      <c r="AM15" s="140" t="s">
        <v>8</v>
      </c>
      <c r="AN15" s="140" t="s">
        <v>8</v>
      </c>
      <c r="AO15" s="140" t="s">
        <v>8</v>
      </c>
    </row>
    <row r="16" spans="1:83" x14ac:dyDescent="0.2">
      <c r="A16" s="54" t="s">
        <v>155</v>
      </c>
      <c r="B16" s="96" t="s">
        <v>8</v>
      </c>
      <c r="C16" s="96" t="s">
        <v>8</v>
      </c>
      <c r="D16" s="96" t="s">
        <v>8</v>
      </c>
      <c r="E16" s="96" t="s">
        <v>8</v>
      </c>
      <c r="F16" s="96" t="s">
        <v>8</v>
      </c>
      <c r="G16" s="125" t="s">
        <v>8</v>
      </c>
      <c r="H16" s="125" t="s">
        <v>8</v>
      </c>
      <c r="I16" s="125" t="s">
        <v>8</v>
      </c>
      <c r="J16" s="125" t="s">
        <v>8</v>
      </c>
      <c r="K16" s="125" t="s">
        <v>8</v>
      </c>
      <c r="L16" s="125" t="s">
        <v>8</v>
      </c>
      <c r="M16" s="125" t="s">
        <v>8</v>
      </c>
      <c r="N16" s="125" t="s">
        <v>8</v>
      </c>
      <c r="O16" s="125" t="s">
        <v>8</v>
      </c>
      <c r="P16" s="125" t="s">
        <v>8</v>
      </c>
      <c r="Q16" s="125" t="s">
        <v>8</v>
      </c>
      <c r="R16" s="125" t="s">
        <v>8</v>
      </c>
      <c r="S16" s="125" t="s">
        <v>8</v>
      </c>
      <c r="T16" s="125" t="s">
        <v>8</v>
      </c>
      <c r="U16" s="125" t="s">
        <v>8</v>
      </c>
      <c r="V16" s="124" t="s">
        <v>8</v>
      </c>
      <c r="W16" s="124" t="s">
        <v>8</v>
      </c>
      <c r="X16" s="124" t="s">
        <v>8</v>
      </c>
      <c r="Y16" s="124" t="s">
        <v>8</v>
      </c>
      <c r="Z16" s="124" t="s">
        <v>8</v>
      </c>
      <c r="AA16" s="124" t="s">
        <v>8</v>
      </c>
      <c r="AB16" s="124">
        <v>145</v>
      </c>
      <c r="AC16" s="124" t="s">
        <v>8</v>
      </c>
      <c r="AD16" s="124" t="s">
        <v>8</v>
      </c>
      <c r="AE16" s="124" t="s">
        <v>8</v>
      </c>
      <c r="AF16" s="124" t="s">
        <v>8</v>
      </c>
      <c r="AG16" s="124" t="s">
        <v>8</v>
      </c>
      <c r="AH16" s="124" t="s">
        <v>8</v>
      </c>
      <c r="AI16" s="124" t="s">
        <v>8</v>
      </c>
      <c r="AJ16" s="124" t="s">
        <v>8</v>
      </c>
      <c r="AK16" s="124" t="s">
        <v>8</v>
      </c>
      <c r="AL16" s="140" t="s">
        <v>8</v>
      </c>
      <c r="AM16" s="140" t="s">
        <v>8</v>
      </c>
      <c r="AN16" s="140" t="s">
        <v>8</v>
      </c>
      <c r="AO16" s="140" t="s">
        <v>8</v>
      </c>
    </row>
    <row r="17" spans="1:83" x14ac:dyDescent="0.2">
      <c r="A17" s="54" t="s">
        <v>162</v>
      </c>
      <c r="B17" s="98" t="s">
        <v>8</v>
      </c>
      <c r="C17" s="98" t="s">
        <v>8</v>
      </c>
      <c r="D17" s="98" t="s">
        <v>8</v>
      </c>
      <c r="E17" s="98" t="s">
        <v>8</v>
      </c>
      <c r="F17" s="98" t="s">
        <v>8</v>
      </c>
      <c r="G17" s="126" t="s">
        <v>8</v>
      </c>
      <c r="H17" s="126" t="s">
        <v>8</v>
      </c>
      <c r="I17" s="126" t="s">
        <v>8</v>
      </c>
      <c r="J17" s="126" t="s">
        <v>8</v>
      </c>
      <c r="K17" s="126" t="s">
        <v>8</v>
      </c>
      <c r="L17" s="126" t="s">
        <v>8</v>
      </c>
      <c r="M17" s="126" t="s">
        <v>8</v>
      </c>
      <c r="N17" s="126" t="s">
        <v>8</v>
      </c>
      <c r="O17" s="126" t="s">
        <v>8</v>
      </c>
      <c r="P17" s="126" t="s">
        <v>8</v>
      </c>
      <c r="Q17" s="126" t="s">
        <v>8</v>
      </c>
      <c r="R17" s="126" t="s">
        <v>8</v>
      </c>
      <c r="S17" s="126" t="s">
        <v>8</v>
      </c>
      <c r="T17" s="126" t="s">
        <v>8</v>
      </c>
      <c r="U17" s="126" t="s">
        <v>8</v>
      </c>
      <c r="V17" s="126" t="s">
        <v>8</v>
      </c>
      <c r="W17" s="124" t="s">
        <v>8</v>
      </c>
      <c r="X17" s="124" t="s">
        <v>8</v>
      </c>
      <c r="Y17" s="124" t="s">
        <v>8</v>
      </c>
      <c r="Z17" s="124">
        <v>902</v>
      </c>
      <c r="AA17" s="124" t="s">
        <v>8</v>
      </c>
      <c r="AB17" s="124" t="s">
        <v>8</v>
      </c>
      <c r="AC17" s="124" t="s">
        <v>8</v>
      </c>
      <c r="AD17" s="124" t="s">
        <v>8</v>
      </c>
      <c r="AE17" s="124" t="s">
        <v>8</v>
      </c>
      <c r="AF17" s="124" t="s">
        <v>8</v>
      </c>
      <c r="AG17" s="124" t="s">
        <v>8</v>
      </c>
      <c r="AH17" s="124" t="s">
        <v>8</v>
      </c>
      <c r="AI17" s="124" t="s">
        <v>8</v>
      </c>
      <c r="AJ17" s="124" t="s">
        <v>8</v>
      </c>
      <c r="AK17" s="124" t="s">
        <v>8</v>
      </c>
      <c r="AL17" s="124" t="s">
        <v>8</v>
      </c>
      <c r="AM17" s="124" t="s">
        <v>8</v>
      </c>
      <c r="AN17" s="124" t="s">
        <v>8</v>
      </c>
      <c r="AO17" s="124" t="s">
        <v>8</v>
      </c>
    </row>
    <row r="18" spans="1:83" ht="15.95" customHeight="1" x14ac:dyDescent="0.2">
      <c r="A18" s="36" t="s">
        <v>20</v>
      </c>
      <c r="B18" s="97">
        <v>2400.0310216799699</v>
      </c>
      <c r="C18" s="97">
        <v>2227.1473824300197</v>
      </c>
      <c r="D18" s="97">
        <v>2023.6764632699899</v>
      </c>
      <c r="E18" s="97">
        <v>1900.5145541699401</v>
      </c>
      <c r="F18" s="97">
        <v>2074.9725120500402</v>
      </c>
      <c r="G18" s="141">
        <v>1956.3453714899899</v>
      </c>
      <c r="H18" s="141">
        <v>2354.12664786</v>
      </c>
      <c r="I18" s="141">
        <v>1649.96739129005</v>
      </c>
      <c r="J18" s="141">
        <v>2047.8079395900199</v>
      </c>
      <c r="K18" s="141">
        <v>1692.6028705199999</v>
      </c>
      <c r="L18" s="141">
        <v>1600.99884280999</v>
      </c>
      <c r="M18" s="141">
        <v>1097.8829383299799</v>
      </c>
      <c r="N18" s="141">
        <v>1585.6968043900399</v>
      </c>
      <c r="O18" s="141">
        <v>1433.67167993</v>
      </c>
      <c r="P18" s="141">
        <v>1189.9986212399999</v>
      </c>
      <c r="Q18" s="141">
        <v>1196.139874316</v>
      </c>
      <c r="R18" s="141">
        <v>1305.2650652530601</v>
      </c>
      <c r="S18" s="141">
        <v>1263.0835225309602</v>
      </c>
      <c r="T18" s="141">
        <v>1047.4764224000101</v>
      </c>
      <c r="U18" s="141">
        <v>1178.3504382998199</v>
      </c>
      <c r="V18" s="141">
        <v>1088.1196049667999</v>
      </c>
      <c r="W18" s="137">
        <v>1090.6378104999799</v>
      </c>
      <c r="X18" s="137">
        <v>1235.0983498000101</v>
      </c>
      <c r="Y18" s="137">
        <v>953.71060760006424</v>
      </c>
      <c r="Z18" s="137">
        <v>2693.7742019999773</v>
      </c>
      <c r="AA18" s="137">
        <v>1061.2518302000117</v>
      </c>
      <c r="AB18" s="137">
        <v>1711</v>
      </c>
      <c r="AC18" s="137">
        <v>908</v>
      </c>
      <c r="AD18" s="137">
        <v>1065</v>
      </c>
      <c r="AE18" s="137">
        <v>1021</v>
      </c>
      <c r="AF18" s="137">
        <v>1014</v>
      </c>
      <c r="AG18" s="137">
        <v>992</v>
      </c>
      <c r="AH18" s="137">
        <v>989</v>
      </c>
      <c r="AI18" s="137">
        <v>941</v>
      </c>
      <c r="AJ18" s="137">
        <v>858</v>
      </c>
      <c r="AK18" s="137">
        <v>932</v>
      </c>
      <c r="AL18" s="137">
        <v>924</v>
      </c>
      <c r="AM18" s="137">
        <v>968</v>
      </c>
      <c r="AN18" s="137">
        <v>1031</v>
      </c>
      <c r="AO18" s="137">
        <v>986</v>
      </c>
    </row>
    <row r="19" spans="1:83" s="61" customFormat="1" ht="15.95" customHeight="1" x14ac:dyDescent="0.2">
      <c r="A19" s="54" t="s">
        <v>184</v>
      </c>
      <c r="B19" s="108" t="s">
        <v>8</v>
      </c>
      <c r="C19" s="108" t="s">
        <v>8</v>
      </c>
      <c r="D19" s="108" t="s">
        <v>8</v>
      </c>
      <c r="E19" s="108" t="s">
        <v>8</v>
      </c>
      <c r="F19" s="108" t="s">
        <v>8</v>
      </c>
      <c r="G19" s="142" t="s">
        <v>8</v>
      </c>
      <c r="H19" s="142" t="s">
        <v>8</v>
      </c>
      <c r="I19" s="142" t="s">
        <v>8</v>
      </c>
      <c r="J19" s="142" t="s">
        <v>8</v>
      </c>
      <c r="K19" s="142" t="s">
        <v>8</v>
      </c>
      <c r="L19" s="142" t="s">
        <v>8</v>
      </c>
      <c r="M19" s="142" t="s">
        <v>8</v>
      </c>
      <c r="N19" s="142" t="s">
        <v>8</v>
      </c>
      <c r="O19" s="142" t="s">
        <v>8</v>
      </c>
      <c r="P19" s="142" t="s">
        <v>8</v>
      </c>
      <c r="Q19" s="142" t="s">
        <v>8</v>
      </c>
      <c r="R19" s="142" t="s">
        <v>8</v>
      </c>
      <c r="S19" s="124" t="s">
        <v>8</v>
      </c>
      <c r="T19" s="124" t="s">
        <v>8</v>
      </c>
      <c r="U19" s="124">
        <v>41.733723670000003</v>
      </c>
      <c r="V19" s="124" t="s">
        <v>8</v>
      </c>
      <c r="W19" s="140">
        <v>64.972002000000003</v>
      </c>
      <c r="X19" s="140" t="s">
        <v>8</v>
      </c>
      <c r="Y19" s="140" t="s">
        <v>8</v>
      </c>
      <c r="Z19" s="140" t="s">
        <v>8</v>
      </c>
      <c r="AA19" s="140" t="s">
        <v>8</v>
      </c>
      <c r="AB19" s="140" t="s">
        <v>8</v>
      </c>
      <c r="AC19" s="140" t="s">
        <v>8</v>
      </c>
      <c r="AD19" s="140" t="s">
        <v>8</v>
      </c>
      <c r="AE19" s="140" t="s">
        <v>8</v>
      </c>
      <c r="AF19" s="140" t="s">
        <v>8</v>
      </c>
      <c r="AG19" s="140" t="s">
        <v>8</v>
      </c>
      <c r="AH19" s="140" t="s">
        <v>8</v>
      </c>
      <c r="AI19" s="140" t="s">
        <v>8</v>
      </c>
      <c r="AJ19" s="140" t="s">
        <v>8</v>
      </c>
      <c r="AK19" s="140" t="s">
        <v>8</v>
      </c>
      <c r="AL19" s="140" t="s">
        <v>8</v>
      </c>
      <c r="AM19" s="140" t="s">
        <v>8</v>
      </c>
      <c r="AN19" s="140" t="s">
        <v>8</v>
      </c>
      <c r="AO19" s="140" t="s">
        <v>8</v>
      </c>
      <c r="CE19" s="4"/>
    </row>
    <row r="20" spans="1:83" ht="22.5" customHeight="1" x14ac:dyDescent="0.2">
      <c r="A20" s="35" t="s">
        <v>64</v>
      </c>
      <c r="B20" s="27">
        <v>32.494556230000001</v>
      </c>
      <c r="C20" s="27">
        <v>13.32001659</v>
      </c>
      <c r="D20" s="27">
        <v>8.6781413799999569</v>
      </c>
      <c r="E20" s="27">
        <v>11.96039596</v>
      </c>
      <c r="F20" s="27">
        <v>6.0821166600000005</v>
      </c>
      <c r="G20" s="138">
        <v>6.805069329999986</v>
      </c>
      <c r="H20" s="138">
        <v>10.811064980000001</v>
      </c>
      <c r="I20" s="138">
        <v>12.503339900000009</v>
      </c>
      <c r="J20" s="138">
        <v>6.6517950999999993</v>
      </c>
      <c r="K20" s="138">
        <v>10.325244950000013</v>
      </c>
      <c r="L20" s="138">
        <v>29.762359219999997</v>
      </c>
      <c r="M20" s="138">
        <v>24.645502419999982</v>
      </c>
      <c r="N20" s="138">
        <v>23.363387099999979</v>
      </c>
      <c r="O20" s="138">
        <v>27.571271210000003</v>
      </c>
      <c r="P20" s="138">
        <v>24.374535160000001</v>
      </c>
      <c r="Q20" s="138">
        <v>20.945935280000008</v>
      </c>
      <c r="R20" s="138">
        <v>15.961107859999998</v>
      </c>
      <c r="S20" s="138">
        <v>17.079416480000003</v>
      </c>
      <c r="T20" s="138">
        <v>14.13144035999998</v>
      </c>
      <c r="U20" s="138">
        <v>10.19856442</v>
      </c>
      <c r="V20" s="138">
        <v>9.095313650000012</v>
      </c>
      <c r="W20" s="138">
        <v>12.103411400000001</v>
      </c>
      <c r="X20" s="138">
        <v>18.260508600000001</v>
      </c>
      <c r="Y20" s="138">
        <v>23.457667500000028</v>
      </c>
      <c r="Z20" s="138">
        <v>15.428868100000079</v>
      </c>
      <c r="AA20" s="138">
        <v>10.155999800000041</v>
      </c>
      <c r="AB20" s="138">
        <v>9</v>
      </c>
      <c r="AC20" s="138">
        <v>9</v>
      </c>
      <c r="AD20" s="138">
        <v>6</v>
      </c>
      <c r="AE20" s="138">
        <v>4</v>
      </c>
      <c r="AF20" s="138">
        <v>4</v>
      </c>
      <c r="AG20" s="138">
        <v>5</v>
      </c>
      <c r="AH20" s="138">
        <v>7</v>
      </c>
      <c r="AI20" s="138">
        <v>8</v>
      </c>
      <c r="AJ20" s="138">
        <v>8</v>
      </c>
      <c r="AK20" s="138">
        <v>9</v>
      </c>
      <c r="AL20" s="138">
        <v>9</v>
      </c>
      <c r="AM20" s="138">
        <v>8</v>
      </c>
      <c r="AN20" s="138">
        <v>8</v>
      </c>
      <c r="AO20" s="138">
        <v>10</v>
      </c>
    </row>
    <row r="21" spans="1:83" x14ac:dyDescent="0.2">
      <c r="A21" s="35" t="s">
        <v>65</v>
      </c>
      <c r="B21" s="27">
        <v>-98.268343650000077</v>
      </c>
      <c r="C21" s="27">
        <v>-95.916553099999987</v>
      </c>
      <c r="D21" s="27">
        <v>-95.357445549999994</v>
      </c>
      <c r="E21" s="27">
        <v>-94.938947130000287</v>
      </c>
      <c r="F21" s="27">
        <v>-94.405647099999868</v>
      </c>
      <c r="G21" s="138">
        <v>-92.115846929999989</v>
      </c>
      <c r="H21" s="138">
        <v>-99.638017239999982</v>
      </c>
      <c r="I21" s="138">
        <v>-92.27793923999964</v>
      </c>
      <c r="J21" s="138">
        <v>-111.64114704999993</v>
      </c>
      <c r="K21" s="138">
        <v>-94.002274189999994</v>
      </c>
      <c r="L21" s="138">
        <v>-108.23862166999999</v>
      </c>
      <c r="M21" s="138">
        <v>-83.403040960000112</v>
      </c>
      <c r="N21" s="138">
        <v>-83.221143869999992</v>
      </c>
      <c r="O21" s="138">
        <v>-87.381176170000089</v>
      </c>
      <c r="P21" s="138">
        <v>-93.08643763000002</v>
      </c>
      <c r="Q21" s="138">
        <v>-82.960638220000149</v>
      </c>
      <c r="R21" s="138">
        <v>-89.090316060000205</v>
      </c>
      <c r="S21" s="138">
        <v>-89.905222139999907</v>
      </c>
      <c r="T21" s="138">
        <v>-87.271274450000007</v>
      </c>
      <c r="U21" s="138">
        <v>-96.108266501176843</v>
      </c>
      <c r="V21" s="138">
        <v>-100.76876920882198</v>
      </c>
      <c r="W21" s="138">
        <v>-101.47360180000003</v>
      </c>
      <c r="X21" s="138">
        <v>-97.823623499999997</v>
      </c>
      <c r="Y21" s="138">
        <v>-108.89411930000024</v>
      </c>
      <c r="Z21" s="138">
        <v>-164.51646000000036</v>
      </c>
      <c r="AA21" s="138">
        <v>-100.03473309999978</v>
      </c>
      <c r="AB21" s="138">
        <v>-116</v>
      </c>
      <c r="AC21" s="138">
        <v>-137</v>
      </c>
      <c r="AD21" s="138">
        <v>-111</v>
      </c>
      <c r="AE21" s="138">
        <v>-119</v>
      </c>
      <c r="AF21" s="138">
        <v>-118</v>
      </c>
      <c r="AG21" s="138">
        <v>-137</v>
      </c>
      <c r="AH21" s="138">
        <v>-134</v>
      </c>
      <c r="AI21" s="138">
        <v>-133</v>
      </c>
      <c r="AJ21" s="138">
        <v>-134</v>
      </c>
      <c r="AK21" s="138">
        <v>-137</v>
      </c>
      <c r="AL21" s="138">
        <v>-151</v>
      </c>
      <c r="AM21" s="138">
        <v>-146</v>
      </c>
      <c r="AN21" s="138">
        <v>-144</v>
      </c>
      <c r="AO21" s="138">
        <v>-146</v>
      </c>
    </row>
    <row r="22" spans="1:83" ht="15.95" customHeight="1" x14ac:dyDescent="0.2">
      <c r="A22" s="36" t="s">
        <v>22</v>
      </c>
      <c r="B22" s="14">
        <v>2334.23610657995</v>
      </c>
      <c r="C22" s="14">
        <v>2144.55224030002</v>
      </c>
      <c r="D22" s="14">
        <v>1936.9965360199999</v>
      </c>
      <c r="E22" s="14">
        <v>1817.5356940399402</v>
      </c>
      <c r="F22" s="14">
        <v>1986.6506000500401</v>
      </c>
      <c r="G22" s="137">
        <v>1871.03398215998</v>
      </c>
      <c r="H22" s="137">
        <v>2265.2993496899999</v>
      </c>
      <c r="I22" s="137">
        <v>1570.1928364800301</v>
      </c>
      <c r="J22" s="137">
        <v>1942.8177906400001</v>
      </c>
      <c r="K22" s="137">
        <v>1608.7812713199899</v>
      </c>
      <c r="L22" s="137">
        <v>1522.6675275300099</v>
      </c>
      <c r="M22" s="137">
        <v>1039.09377977997</v>
      </c>
      <c r="N22" s="137">
        <v>1525.87095585005</v>
      </c>
      <c r="O22" s="137">
        <v>1373.8615785899899</v>
      </c>
      <c r="P22" s="137">
        <v>1121.2864737300001</v>
      </c>
      <c r="Q22" s="137">
        <v>1134.1249130460001</v>
      </c>
      <c r="R22" s="137">
        <v>1232.13555589305</v>
      </c>
      <c r="S22" s="137">
        <v>1190.2578733109601</v>
      </c>
      <c r="T22" s="137">
        <v>974.33669231001306</v>
      </c>
      <c r="U22" s="137">
        <v>1134.17416512865</v>
      </c>
      <c r="V22" s="137">
        <v>996.70137492796596</v>
      </c>
      <c r="W22" s="137">
        <v>1066.2394254999799</v>
      </c>
      <c r="X22" s="137">
        <v>1155.5347487000101</v>
      </c>
      <c r="Y22" s="137">
        <v>868.25553720005132</v>
      </c>
      <c r="Z22" s="137">
        <v>2544.6927982999769</v>
      </c>
      <c r="AA22" s="137">
        <v>971.3862572000146</v>
      </c>
      <c r="AB22" s="137">
        <v>1604</v>
      </c>
      <c r="AC22" s="137">
        <v>780</v>
      </c>
      <c r="AD22" s="137">
        <v>960</v>
      </c>
      <c r="AE22" s="137">
        <v>906</v>
      </c>
      <c r="AF22" s="137">
        <v>900</v>
      </c>
      <c r="AG22" s="137">
        <v>861</v>
      </c>
      <c r="AH22" s="137">
        <v>862</v>
      </c>
      <c r="AI22" s="137">
        <v>816</v>
      </c>
      <c r="AJ22" s="137">
        <v>732</v>
      </c>
      <c r="AK22" s="137">
        <v>804</v>
      </c>
      <c r="AL22" s="137">
        <v>782</v>
      </c>
      <c r="AM22" s="137">
        <v>830</v>
      </c>
      <c r="AN22" s="137">
        <v>895</v>
      </c>
      <c r="AO22" s="137">
        <v>850</v>
      </c>
      <c r="CE22" s="167"/>
    </row>
    <row r="23" spans="1:83" ht="12" customHeight="1" x14ac:dyDescent="0.2">
      <c r="A23" s="31" t="s">
        <v>23</v>
      </c>
      <c r="B23" s="27">
        <v>-556.25281470000004</v>
      </c>
      <c r="C23" s="27">
        <v>-520.57035277</v>
      </c>
      <c r="D23" s="27">
        <v>-444.32657282999998</v>
      </c>
      <c r="E23" s="27">
        <v>-360.44046399000001</v>
      </c>
      <c r="F23" s="27">
        <v>-447.02201600000001</v>
      </c>
      <c r="G23" s="138">
        <v>-429.70977748000001</v>
      </c>
      <c r="H23" s="138">
        <v>-485.46971941000004</v>
      </c>
      <c r="I23" s="138">
        <v>-325.85099976999999</v>
      </c>
      <c r="J23" s="138">
        <v>-720.54355753999994</v>
      </c>
      <c r="K23" s="138">
        <v>-355.22902316000005</v>
      </c>
      <c r="L23" s="138">
        <v>-354.48436476000001</v>
      </c>
      <c r="M23" s="138">
        <v>-283.11076993</v>
      </c>
      <c r="N23" s="138">
        <v>-345.9226233</v>
      </c>
      <c r="O23" s="138">
        <v>-293.95931594999996</v>
      </c>
      <c r="P23" s="138">
        <v>-241.54450691</v>
      </c>
      <c r="Q23" s="138">
        <v>-209.27496266999998</v>
      </c>
      <c r="R23" s="138">
        <v>-273.13837975999996</v>
      </c>
      <c r="S23" s="138">
        <v>-262.61665331</v>
      </c>
      <c r="T23" s="138">
        <v>-208.1432805</v>
      </c>
      <c r="U23" s="138">
        <v>-230.54525574263999</v>
      </c>
      <c r="V23" s="138">
        <v>-244.03872865736</v>
      </c>
      <c r="W23" s="138">
        <v>-254.1880841</v>
      </c>
      <c r="X23" s="138">
        <v>-223.54250240000002</v>
      </c>
      <c r="Y23" s="138">
        <v>-206.39885169999994</v>
      </c>
      <c r="Z23" s="138">
        <v>-238.81665240000004</v>
      </c>
      <c r="AA23" s="138">
        <v>-219.88447640000004</v>
      </c>
      <c r="AB23" s="138">
        <v>-200</v>
      </c>
      <c r="AC23" s="138">
        <v>-145</v>
      </c>
      <c r="AD23" s="138">
        <v>-219</v>
      </c>
      <c r="AE23" s="138">
        <v>-200</v>
      </c>
      <c r="AF23" s="138">
        <v>-179</v>
      </c>
      <c r="AG23" s="138">
        <v>-161</v>
      </c>
      <c r="AH23" s="138">
        <v>-167</v>
      </c>
      <c r="AI23" s="138">
        <v>-165</v>
      </c>
      <c r="AJ23" s="138">
        <v>-152</v>
      </c>
      <c r="AK23" s="138">
        <v>-128</v>
      </c>
      <c r="AL23" s="138">
        <v>-154</v>
      </c>
      <c r="AM23" s="138">
        <v>-163</v>
      </c>
      <c r="AN23" s="138">
        <v>-154</v>
      </c>
      <c r="AO23" s="138">
        <v>-63</v>
      </c>
    </row>
    <row r="24" spans="1:83" ht="0.75" customHeight="1" x14ac:dyDescent="0.2">
      <c r="A24" s="19"/>
      <c r="B24" s="19"/>
      <c r="C24" s="19"/>
      <c r="D24" s="19"/>
      <c r="E24" s="19"/>
      <c r="F24" s="19"/>
      <c r="G24" s="143"/>
      <c r="H24" s="143"/>
      <c r="I24" s="143"/>
      <c r="J24" s="143"/>
      <c r="K24" s="136"/>
      <c r="L24" s="136"/>
      <c r="M24" s="136"/>
      <c r="N24" s="136"/>
      <c r="O24" s="136"/>
      <c r="P24" s="136"/>
      <c r="Q24" s="136"/>
      <c r="R24" s="136"/>
      <c r="S24" s="136"/>
      <c r="T24" s="136"/>
      <c r="U24" s="136"/>
      <c r="V24" s="136"/>
      <c r="W24" s="143"/>
      <c r="X24" s="143"/>
      <c r="Y24" s="143"/>
      <c r="Z24" s="143"/>
      <c r="AA24" s="143"/>
      <c r="AB24" s="143"/>
      <c r="AC24" s="143"/>
      <c r="AD24" s="143"/>
      <c r="AE24" s="143"/>
      <c r="AF24" s="143"/>
      <c r="AG24" s="143"/>
      <c r="AH24" s="143"/>
      <c r="AI24" s="143"/>
      <c r="AJ24" s="143"/>
      <c r="AK24" s="143"/>
      <c r="AL24" s="138"/>
      <c r="AM24" s="138"/>
      <c r="AN24" s="138"/>
      <c r="AO24" s="138"/>
      <c r="CE24" s="4"/>
    </row>
    <row r="25" spans="1:83" ht="15.95" customHeight="1" x14ac:dyDescent="0.2">
      <c r="A25" s="13" t="s">
        <v>61</v>
      </c>
      <c r="B25" s="14">
        <v>1777.98329187995</v>
      </c>
      <c r="C25" s="14">
        <v>1623.98188753002</v>
      </c>
      <c r="D25" s="14">
        <v>1492.6699631900001</v>
      </c>
      <c r="E25" s="14">
        <v>1457.09523004994</v>
      </c>
      <c r="F25" s="14">
        <v>1539.62858405004</v>
      </c>
      <c r="G25" s="137">
        <v>1441.3242046799801</v>
      </c>
      <c r="H25" s="137">
        <v>1779.8296302799999</v>
      </c>
      <c r="I25" s="137">
        <v>1244.3418367100301</v>
      </c>
      <c r="J25" s="137">
        <v>1222.2742330999999</v>
      </c>
      <c r="K25" s="137">
        <v>1253.5522481599901</v>
      </c>
      <c r="L25" s="137">
        <v>1168.1831627700101</v>
      </c>
      <c r="M25" s="137">
        <v>755.98300984997593</v>
      </c>
      <c r="N25" s="137">
        <v>1179.9483325500501</v>
      </c>
      <c r="O25" s="137">
        <v>1079.9022626399901</v>
      </c>
      <c r="P25" s="137">
        <v>879.74196682000195</v>
      </c>
      <c r="Q25" s="137">
        <v>924.84995037599901</v>
      </c>
      <c r="R25" s="137">
        <v>958.99717613304904</v>
      </c>
      <c r="S25" s="137">
        <v>927.64122000095995</v>
      </c>
      <c r="T25" s="137">
        <v>766.193411810013</v>
      </c>
      <c r="U25" s="137">
        <v>903.62890938601004</v>
      </c>
      <c r="V25" s="137">
        <v>752.66264627060605</v>
      </c>
      <c r="W25" s="137">
        <v>812.05134139998404</v>
      </c>
      <c r="X25" s="137">
        <v>931.99224630000697</v>
      </c>
      <c r="Y25" s="137">
        <v>661.85668550005812</v>
      </c>
      <c r="Z25" s="137">
        <v>2305.8529059520615</v>
      </c>
      <c r="AA25" s="137">
        <v>751.50178080001331</v>
      </c>
      <c r="AB25" s="137">
        <v>1404</v>
      </c>
      <c r="AC25" s="137">
        <v>636</v>
      </c>
      <c r="AD25" s="137">
        <v>741</v>
      </c>
      <c r="AE25" s="137">
        <v>705</v>
      </c>
      <c r="AF25" s="137">
        <v>721</v>
      </c>
      <c r="AG25" s="137">
        <v>700</v>
      </c>
      <c r="AH25" s="137">
        <v>695</v>
      </c>
      <c r="AI25" s="137">
        <v>651</v>
      </c>
      <c r="AJ25" s="137">
        <v>580</v>
      </c>
      <c r="AK25" s="137">
        <v>675</v>
      </c>
      <c r="AL25" s="137">
        <v>628</v>
      </c>
      <c r="AM25" s="137">
        <v>667</v>
      </c>
      <c r="AN25" s="137">
        <v>741</v>
      </c>
      <c r="AO25" s="137">
        <v>787</v>
      </c>
      <c r="CE25" s="4"/>
    </row>
    <row r="26" spans="1:83" ht="12.75" customHeight="1" x14ac:dyDescent="0.2">
      <c r="A26" s="13"/>
      <c r="B26" s="13"/>
      <c r="C26" s="13"/>
      <c r="D26" s="13"/>
      <c r="E26" s="13"/>
      <c r="F26" s="13"/>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5"/>
      <c r="AM26" s="145"/>
      <c r="AN26" s="145"/>
      <c r="AO26" s="145"/>
    </row>
    <row r="27" spans="1:83" ht="15.75" customHeight="1" x14ac:dyDescent="0.2">
      <c r="A27" s="40" t="s">
        <v>11</v>
      </c>
      <c r="B27" s="40"/>
      <c r="C27" s="40"/>
      <c r="D27" s="40"/>
      <c r="E27" s="40"/>
      <c r="F27" s="40"/>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5"/>
      <c r="AM27" s="145"/>
      <c r="AN27" s="145"/>
      <c r="AO27" s="145"/>
    </row>
    <row r="28" spans="1:83" x14ac:dyDescent="0.2">
      <c r="A28" s="35" t="s">
        <v>25</v>
      </c>
      <c r="B28" s="27">
        <v>1777.76161042171</v>
      </c>
      <c r="C28" s="27">
        <v>1623.88194990021</v>
      </c>
      <c r="D28" s="27">
        <v>1492.38865931705</v>
      </c>
      <c r="E28" s="27">
        <v>1456.86533266724</v>
      </c>
      <c r="F28" s="27">
        <v>1539.39410705096</v>
      </c>
      <c r="G28" s="138">
        <v>1440.9322413279801</v>
      </c>
      <c r="H28" s="138">
        <v>1779.4767015805198</v>
      </c>
      <c r="I28" s="138">
        <v>1244.1939879542001</v>
      </c>
      <c r="J28" s="138">
        <v>1221.9093939925899</v>
      </c>
      <c r="K28" s="138">
        <v>1253.38988317338</v>
      </c>
      <c r="L28" s="138">
        <v>1168.0128918677101</v>
      </c>
      <c r="M28" s="138">
        <v>755.94062253499101</v>
      </c>
      <c r="N28" s="138">
        <v>1179.8163879291999</v>
      </c>
      <c r="O28" s="138">
        <v>1079.8772993795299</v>
      </c>
      <c r="P28" s="138">
        <v>879.70375768200199</v>
      </c>
      <c r="Q28" s="138">
        <v>924.81819669935101</v>
      </c>
      <c r="R28" s="138">
        <v>958.91996273094105</v>
      </c>
      <c r="S28" s="138">
        <v>927.62302138301209</v>
      </c>
      <c r="T28" s="138">
        <v>766.18892617406095</v>
      </c>
      <c r="U28" s="138">
        <v>903.58810565394992</v>
      </c>
      <c r="V28" s="138">
        <v>752.63041575444197</v>
      </c>
      <c r="W28" s="138">
        <v>812.02464690810393</v>
      </c>
      <c r="X28" s="138">
        <v>931.96731580812707</v>
      </c>
      <c r="Y28" s="138">
        <v>661.82753427361774</v>
      </c>
      <c r="Z28" s="138">
        <v>2305.8529059520615</v>
      </c>
      <c r="AA28" s="138">
        <v>751</v>
      </c>
      <c r="AB28" s="138">
        <v>1404</v>
      </c>
      <c r="AC28" s="138">
        <v>636</v>
      </c>
      <c r="AD28" s="138">
        <v>741</v>
      </c>
      <c r="AE28" s="138">
        <v>705</v>
      </c>
      <c r="AF28" s="138">
        <v>721</v>
      </c>
      <c r="AG28" s="138">
        <v>700</v>
      </c>
      <c r="AH28" s="138">
        <v>695</v>
      </c>
      <c r="AI28" s="138">
        <v>651</v>
      </c>
      <c r="AJ28" s="138">
        <v>580</v>
      </c>
      <c r="AK28" s="138">
        <v>675</v>
      </c>
      <c r="AL28" s="138">
        <v>629</v>
      </c>
      <c r="AM28" s="138">
        <v>667</v>
      </c>
      <c r="AN28" s="138">
        <v>740</v>
      </c>
      <c r="AO28" s="138">
        <v>787</v>
      </c>
    </row>
    <row r="29" spans="1:83" x14ac:dyDescent="0.2">
      <c r="A29" s="31" t="s">
        <v>78</v>
      </c>
      <c r="B29" s="27">
        <v>0.22168145824000002</v>
      </c>
      <c r="C29" s="27">
        <v>9.9937629816001003E-2</v>
      </c>
      <c r="D29" s="27">
        <v>0.281303872944</v>
      </c>
      <c r="E29" s="27">
        <v>-0.22989738269599999</v>
      </c>
      <c r="F29" s="27">
        <v>-0.23447699908399799</v>
      </c>
      <c r="G29" s="138">
        <v>-0.39196335200000199</v>
      </c>
      <c r="H29" s="138">
        <v>-0.35292869948</v>
      </c>
      <c r="I29" s="138">
        <v>-0.14784875583200199</v>
      </c>
      <c r="J29" s="138">
        <v>-0.36483910740799996</v>
      </c>
      <c r="K29" s="138">
        <v>-0.16236498661200099</v>
      </c>
      <c r="L29" s="138">
        <v>-0.1702709023</v>
      </c>
      <c r="M29" s="138">
        <v>-4.2387314984001001E-2</v>
      </c>
      <c r="N29" s="138">
        <v>-0.13194462085200101</v>
      </c>
      <c r="O29" s="138">
        <v>-2.4963260463999999E-2</v>
      </c>
      <c r="P29" s="138">
        <v>-3.8209138000000205E-2</v>
      </c>
      <c r="Q29" s="138">
        <v>-3.1753676648001002E-2</v>
      </c>
      <c r="R29" s="138">
        <v>-7.7213402107999804E-2</v>
      </c>
      <c r="S29" s="138">
        <v>-1.8198617948000199E-2</v>
      </c>
      <c r="T29" s="138">
        <v>-4.4856359520000395E-3</v>
      </c>
      <c r="U29" s="138">
        <v>-4.080373206E-2</v>
      </c>
      <c r="V29" s="138">
        <v>-3.2230516164000203E-2</v>
      </c>
      <c r="W29" s="138">
        <v>-2.6694491880000202E-2</v>
      </c>
      <c r="X29" s="138">
        <v>-2.49304918800002E-2</v>
      </c>
      <c r="Y29" s="138">
        <v>2.9151226440000195E-2</v>
      </c>
      <c r="Z29" s="138">
        <v>2.3239947920000305E-2</v>
      </c>
      <c r="AA29" s="138">
        <v>2.296083580000019E-2</v>
      </c>
      <c r="AB29" s="138">
        <v>0</v>
      </c>
      <c r="AC29" s="138">
        <v>0</v>
      </c>
      <c r="AD29" s="138">
        <v>0</v>
      </c>
      <c r="AE29" s="138">
        <v>0</v>
      </c>
      <c r="AF29" s="138">
        <v>0</v>
      </c>
      <c r="AG29" s="138">
        <v>0</v>
      </c>
      <c r="AH29" s="138">
        <v>0</v>
      </c>
      <c r="AI29" s="138">
        <v>0</v>
      </c>
      <c r="AJ29" s="138">
        <v>0</v>
      </c>
      <c r="AK29" s="138">
        <v>0</v>
      </c>
      <c r="AL29" s="138">
        <v>-1</v>
      </c>
      <c r="AM29" s="138">
        <v>0</v>
      </c>
      <c r="AN29" s="138">
        <v>0</v>
      </c>
      <c r="AO29" s="138">
        <v>0</v>
      </c>
    </row>
    <row r="30" spans="1:83" ht="15.75" customHeight="1" x14ac:dyDescent="0.2">
      <c r="A30" s="36" t="s">
        <v>61</v>
      </c>
      <c r="B30" s="14">
        <v>1777.98329187995</v>
      </c>
      <c r="C30" s="14">
        <v>1623.98188753002</v>
      </c>
      <c r="D30" s="14">
        <v>1492.6699631900001</v>
      </c>
      <c r="E30" s="14">
        <v>1457.09523004994</v>
      </c>
      <c r="F30" s="14">
        <v>1539.62858405004</v>
      </c>
      <c r="G30" s="137">
        <v>1441.3242046799801</v>
      </c>
      <c r="H30" s="137">
        <v>1779.8296302799999</v>
      </c>
      <c r="I30" s="137">
        <v>1244.3418367100301</v>
      </c>
      <c r="J30" s="137">
        <v>1222.2742330999999</v>
      </c>
      <c r="K30" s="137">
        <v>1253.5522481599901</v>
      </c>
      <c r="L30" s="137">
        <v>1168.1831627700101</v>
      </c>
      <c r="M30" s="137">
        <v>755.98300984997593</v>
      </c>
      <c r="N30" s="137">
        <v>1179.9483325500501</v>
      </c>
      <c r="O30" s="137">
        <v>1079.9022626399901</v>
      </c>
      <c r="P30" s="137">
        <v>879.74196682000195</v>
      </c>
      <c r="Q30" s="137">
        <v>924.84995037599901</v>
      </c>
      <c r="R30" s="137">
        <v>958.99717613304904</v>
      </c>
      <c r="S30" s="137">
        <v>927.64122000095995</v>
      </c>
      <c r="T30" s="137">
        <v>766.193411810013</v>
      </c>
      <c r="U30" s="137">
        <v>903.62890938601004</v>
      </c>
      <c r="V30" s="137">
        <v>752.66264627060605</v>
      </c>
      <c r="W30" s="137">
        <v>812.05134139998404</v>
      </c>
      <c r="X30" s="137">
        <v>931.99224630000697</v>
      </c>
      <c r="Y30" s="137">
        <v>661.85668550005812</v>
      </c>
      <c r="Z30" s="137">
        <v>2305.8529059520615</v>
      </c>
      <c r="AA30" s="137">
        <v>751.50178080001331</v>
      </c>
      <c r="AB30" s="137">
        <v>1404</v>
      </c>
      <c r="AC30" s="137">
        <v>636</v>
      </c>
      <c r="AD30" s="137">
        <v>741</v>
      </c>
      <c r="AE30" s="137">
        <v>705</v>
      </c>
      <c r="AF30" s="137">
        <v>721</v>
      </c>
      <c r="AG30" s="137">
        <v>700</v>
      </c>
      <c r="AH30" s="137">
        <v>695</v>
      </c>
      <c r="AI30" s="137">
        <v>651</v>
      </c>
      <c r="AJ30" s="137">
        <v>580</v>
      </c>
      <c r="AK30" s="137">
        <v>675</v>
      </c>
      <c r="AL30" s="147">
        <v>628</v>
      </c>
      <c r="AM30" s="147">
        <v>667</v>
      </c>
      <c r="AN30" s="147">
        <v>741</v>
      </c>
      <c r="AO30" s="147">
        <v>787</v>
      </c>
      <c r="CE30" s="4"/>
    </row>
    <row r="31" spans="1:83" ht="0.75" customHeight="1" x14ac:dyDescent="0.2">
      <c r="AJ31" s="1"/>
      <c r="AK31" s="61"/>
      <c r="AL31" s="61"/>
      <c r="AM31" s="61"/>
      <c r="AN31" s="61"/>
      <c r="AO31" s="61"/>
    </row>
    <row r="32" spans="1:83" ht="12.75" customHeight="1" x14ac:dyDescent="0.2">
      <c r="A32" s="66" t="s">
        <v>306</v>
      </c>
      <c r="AJ32" s="1"/>
      <c r="AK32" s="61"/>
      <c r="AL32" s="61"/>
      <c r="AM32" s="61"/>
      <c r="AN32" s="61"/>
      <c r="AO32" s="61"/>
    </row>
    <row r="33" spans="1:41" x14ac:dyDescent="0.2">
      <c r="A33" s="66" t="s">
        <v>304</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sheetData>
  <phoneticPr fontId="0" type="noConversion"/>
  <pageMargins left="0.74803149606299213" right="0.74803149606299213" top="0.98425196850393704" bottom="0.98425196850393704" header="0.51181102362204722" footer="0.51181102362204722"/>
  <pageSetup paperSize="9" scale="70" fitToWidth="2" orientation="landscape" r:id="rId1"/>
  <headerFooter alignWithMargins="0"/>
  <customProperties>
    <customPr name="SheetOption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10"/>
  <sheetViews>
    <sheetView view="pageBreakPreview" zoomScaleNormal="100" zoomScaleSheetLayoutView="100" workbookViewId="0">
      <selection activeCell="G31" sqref="G31"/>
    </sheetView>
  </sheetViews>
  <sheetFormatPr defaultColWidth="8.85546875" defaultRowHeight="12.75" x14ac:dyDescent="0.2"/>
  <cols>
    <col min="1" max="1" width="46.5703125" style="1" customWidth="1"/>
    <col min="2" max="8" width="11.140625" style="1" customWidth="1"/>
    <col min="9" max="16384" width="8.85546875" style="1"/>
  </cols>
  <sheetData>
    <row r="1" spans="1:15" ht="30" customHeight="1" thickBot="1" x14ac:dyDescent="0.3">
      <c r="A1" s="8" t="s">
        <v>196</v>
      </c>
      <c r="B1" s="8"/>
      <c r="C1" s="8"/>
      <c r="D1" s="8"/>
      <c r="E1" s="8"/>
      <c r="F1" s="8"/>
      <c r="G1" s="8"/>
      <c r="H1" s="8"/>
    </row>
    <row r="2" spans="1:15" ht="27" customHeight="1" thickTop="1" x14ac:dyDescent="0.2">
      <c r="A2" s="20" t="s">
        <v>1</v>
      </c>
      <c r="B2" s="23">
        <v>2021</v>
      </c>
      <c r="C2" s="23">
        <v>2020</v>
      </c>
      <c r="D2" s="23">
        <v>2019</v>
      </c>
      <c r="E2" s="23">
        <v>2018</v>
      </c>
      <c r="F2" s="21" t="s">
        <v>219</v>
      </c>
      <c r="G2" s="23">
        <v>2016</v>
      </c>
      <c r="H2" s="23">
        <v>2015</v>
      </c>
    </row>
    <row r="3" spans="1:15" ht="0.75" customHeight="1" x14ac:dyDescent="0.2">
      <c r="A3" s="12"/>
      <c r="B3" s="12"/>
      <c r="C3" s="12"/>
      <c r="D3" s="12"/>
      <c r="E3" s="12"/>
      <c r="F3" s="12"/>
      <c r="G3" s="12"/>
      <c r="H3" s="12"/>
    </row>
    <row r="4" spans="1:15" ht="23.25" customHeight="1" x14ac:dyDescent="0.2">
      <c r="A4" s="48" t="s">
        <v>255</v>
      </c>
      <c r="B4" s="27">
        <v>12119.930802469999</v>
      </c>
      <c r="C4" s="27">
        <v>10650.686889930001</v>
      </c>
      <c r="D4" s="27">
        <v>8914.2284143300003</v>
      </c>
      <c r="E4" s="27">
        <v>7476.7050148299995</v>
      </c>
      <c r="F4" s="27">
        <v>6661.2853246300001</v>
      </c>
      <c r="G4" s="27">
        <v>6449.4217449999996</v>
      </c>
      <c r="H4" s="27">
        <v>6275.2298511199997</v>
      </c>
    </row>
    <row r="5" spans="1:15" x14ac:dyDescent="0.2">
      <c r="A5" s="48" t="s">
        <v>256</v>
      </c>
      <c r="B5" s="27">
        <v>4687.8527967600003</v>
      </c>
      <c r="C5" s="27">
        <v>4532.9431911400006</v>
      </c>
      <c r="D5" s="27">
        <v>4248.5152225000002</v>
      </c>
      <c r="E5" s="27">
        <v>3889.9565239200001</v>
      </c>
      <c r="F5" s="27">
        <v>3457.0219884200001</v>
      </c>
      <c r="G5" s="27">
        <v>3111.3326594999999</v>
      </c>
      <c r="H5" s="27">
        <v>2643.6153962800004</v>
      </c>
    </row>
    <row r="6" spans="1:15" x14ac:dyDescent="0.2">
      <c r="A6" s="48" t="s">
        <v>13</v>
      </c>
      <c r="B6" s="27">
        <v>1337.61323361</v>
      </c>
      <c r="C6" s="27">
        <v>1148.5945314000001</v>
      </c>
      <c r="D6" s="27">
        <v>1200.2937314400001</v>
      </c>
      <c r="E6" s="27">
        <v>1245.8152338099999</v>
      </c>
      <c r="F6" s="27">
        <v>1291.2876560999998</v>
      </c>
      <c r="G6" s="27">
        <v>1313.9022204</v>
      </c>
      <c r="H6" s="27">
        <v>1294.6709598599998</v>
      </c>
    </row>
    <row r="7" spans="1:15" x14ac:dyDescent="0.2">
      <c r="A7" s="13" t="s">
        <v>277</v>
      </c>
      <c r="B7" s="41">
        <v>18145.396832840001</v>
      </c>
      <c r="C7" s="41">
        <v>16332.22461247</v>
      </c>
      <c r="D7" s="41">
        <v>14363.037368270001</v>
      </c>
      <c r="E7" s="41">
        <v>12612.47677256</v>
      </c>
      <c r="F7" s="41">
        <v>11409.594969149999</v>
      </c>
      <c r="G7" s="41">
        <v>10874.656624899999</v>
      </c>
      <c r="H7" s="41">
        <v>10213.51620726</v>
      </c>
    </row>
    <row r="8" spans="1:15" x14ac:dyDescent="0.2">
      <c r="A8" s="48" t="s">
        <v>5</v>
      </c>
      <c r="B8" s="27">
        <v>343.58600000000001</v>
      </c>
      <c r="C8" s="27">
        <v>365.65199999999999</v>
      </c>
      <c r="D8" s="27">
        <v>376.00400000000002</v>
      </c>
      <c r="E8" s="27">
        <v>353.09399999999999</v>
      </c>
      <c r="F8" s="27">
        <v>341.87299999999999</v>
      </c>
      <c r="G8" s="27">
        <v>4675.9991226000002</v>
      </c>
      <c r="H8" s="27">
        <v>4272.3100000000004</v>
      </c>
    </row>
    <row r="9" spans="1:15" ht="18.75" customHeight="1" x14ac:dyDescent="0.2">
      <c r="A9" s="13" t="s">
        <v>59</v>
      </c>
      <c r="B9" s="14">
        <v>18488.98283284</v>
      </c>
      <c r="C9" s="14">
        <v>16697.876612469998</v>
      </c>
      <c r="D9" s="14">
        <v>14739.04136827</v>
      </c>
      <c r="E9" s="14">
        <v>12965.570772559999</v>
      </c>
      <c r="F9" s="14">
        <v>11751.46796915</v>
      </c>
      <c r="G9" s="14">
        <v>15550.655747500099</v>
      </c>
      <c r="H9" s="14">
        <v>14485.826207260001</v>
      </c>
    </row>
    <row r="10" spans="1:15" ht="24.75" customHeight="1" x14ac:dyDescent="0.2">
      <c r="A10" s="173" t="s">
        <v>228</v>
      </c>
      <c r="B10" s="173"/>
      <c r="C10" s="173"/>
      <c r="D10" s="173"/>
      <c r="E10" s="173"/>
      <c r="F10" s="173"/>
      <c r="G10" s="173"/>
      <c r="H10" s="173"/>
      <c r="O10" s="1" t="s">
        <v>8</v>
      </c>
    </row>
  </sheetData>
  <mergeCells count="1">
    <mergeCell ref="A10:H10"/>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customProperties>
    <customPr name="SheetOption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22"/>
  <sheetViews>
    <sheetView view="pageBreakPreview" zoomScale="110" zoomScaleNormal="100" zoomScaleSheetLayoutView="110" workbookViewId="0">
      <selection activeCell="B3" sqref="B3"/>
    </sheetView>
  </sheetViews>
  <sheetFormatPr defaultColWidth="8.85546875" defaultRowHeight="12.75" x14ac:dyDescent="0.2"/>
  <cols>
    <col min="1" max="1" width="64.85546875" style="1" customWidth="1"/>
    <col min="2" max="8" width="9.140625" style="1" customWidth="1"/>
    <col min="9" max="16384" width="8.85546875" style="1"/>
  </cols>
  <sheetData>
    <row r="1" spans="1:18" ht="30" customHeight="1" thickBot="1" x14ac:dyDescent="0.3">
      <c r="A1" s="39" t="s">
        <v>220</v>
      </c>
      <c r="B1" s="8"/>
      <c r="C1" s="8"/>
      <c r="D1" s="8"/>
      <c r="E1" s="8"/>
      <c r="F1" s="8"/>
      <c r="G1" s="8"/>
      <c r="H1" s="8"/>
    </row>
    <row r="2" spans="1:18" ht="27" customHeight="1" thickTop="1" x14ac:dyDescent="0.2">
      <c r="A2" s="10" t="s">
        <v>1</v>
      </c>
      <c r="B2" s="11">
        <v>2021</v>
      </c>
      <c r="C2" s="11">
        <v>2020</v>
      </c>
      <c r="D2" s="11">
        <v>2019</v>
      </c>
      <c r="E2" s="11">
        <v>2018</v>
      </c>
      <c r="F2" s="22" t="s">
        <v>219</v>
      </c>
      <c r="G2" s="11">
        <v>2016</v>
      </c>
      <c r="H2" s="11">
        <v>2015</v>
      </c>
    </row>
    <row r="3" spans="1:18" ht="0.75" customHeight="1" x14ac:dyDescent="0.2">
      <c r="A3" s="12"/>
      <c r="B3" s="12"/>
      <c r="C3" s="12"/>
      <c r="D3" s="12"/>
      <c r="E3" s="12"/>
      <c r="F3" s="12"/>
      <c r="G3" s="12"/>
      <c r="H3" s="12"/>
    </row>
    <row r="4" spans="1:18" ht="22.5" customHeight="1" x14ac:dyDescent="0.2">
      <c r="A4" s="48" t="s">
        <v>255</v>
      </c>
      <c r="B4" s="50">
        <v>5998.1803010000003</v>
      </c>
      <c r="C4" s="50">
        <v>5142.4377085100095</v>
      </c>
      <c r="D4" s="50">
        <v>3997.10290785999</v>
      </c>
      <c r="E4" s="50">
        <v>3317.4059316900002</v>
      </c>
      <c r="F4" s="50">
        <v>2797.5969861399899</v>
      </c>
      <c r="G4" s="50">
        <v>2640.5428226999998</v>
      </c>
      <c r="H4" s="50">
        <v>2556.25960313</v>
      </c>
    </row>
    <row r="5" spans="1:18" x14ac:dyDescent="0.2">
      <c r="A5" s="48" t="s">
        <v>256</v>
      </c>
      <c r="B5" s="50">
        <v>1841.48452143999</v>
      </c>
      <c r="C5" s="50">
        <v>1796.2177452000001</v>
      </c>
      <c r="D5" s="50">
        <v>1577.35088200001</v>
      </c>
      <c r="E5" s="50">
        <v>1411.71576046</v>
      </c>
      <c r="F5" s="50">
        <v>1314.23337700661</v>
      </c>
      <c r="G5" s="50">
        <v>1261.9363816</v>
      </c>
      <c r="H5" s="50">
        <v>1068.3651959400001</v>
      </c>
    </row>
    <row r="6" spans="1:18" x14ac:dyDescent="0.2">
      <c r="A6" s="48" t="s">
        <v>13</v>
      </c>
      <c r="B6" s="50">
        <v>296.72157304000302</v>
      </c>
      <c r="C6" s="50">
        <v>221.75069820999801</v>
      </c>
      <c r="D6" s="50">
        <v>237.59437518999903</v>
      </c>
      <c r="E6" s="50">
        <v>188.77532540000001</v>
      </c>
      <c r="F6" s="50">
        <v>211.234194260001</v>
      </c>
      <c r="G6" s="50">
        <v>219.071043199999</v>
      </c>
      <c r="H6" s="50">
        <v>190.14616446999699</v>
      </c>
    </row>
    <row r="7" spans="1:18" x14ac:dyDescent="0.2">
      <c r="A7" s="13" t="s">
        <v>278</v>
      </c>
      <c r="B7" s="41">
        <f>SUM(B4:B6)</f>
        <v>8136.3863954799936</v>
      </c>
      <c r="C7" s="41">
        <v>7160.4061519200068</v>
      </c>
      <c r="D7" s="41">
        <v>5812.0481650499987</v>
      </c>
      <c r="E7" s="41">
        <v>4917.8970175499999</v>
      </c>
      <c r="F7" s="41">
        <v>4323.0645574066002</v>
      </c>
      <c r="G7" s="41">
        <v>4121.5502474999985</v>
      </c>
      <c r="H7" s="41">
        <v>3814.7709635399974</v>
      </c>
    </row>
    <row r="8" spans="1:18" x14ac:dyDescent="0.2">
      <c r="A8" s="48" t="s">
        <v>5</v>
      </c>
      <c r="B8" s="56">
        <v>-150.08830990999999</v>
      </c>
      <c r="C8" s="56">
        <v>-169.02910771000001</v>
      </c>
      <c r="D8" s="56">
        <v>-137.45324116</v>
      </c>
      <c r="E8" s="56">
        <v>-105.93213304999999</v>
      </c>
      <c r="F8" s="56">
        <v>-104.25698199999999</v>
      </c>
      <c r="G8" s="56">
        <v>-131.85799718700102</v>
      </c>
      <c r="H8" s="56">
        <v>-124.24808151999899</v>
      </c>
      <c r="I8" s="104"/>
    </row>
    <row r="9" spans="1:18" ht="15" customHeight="1" x14ac:dyDescent="0.2">
      <c r="A9" s="13" t="s">
        <v>279</v>
      </c>
      <c r="B9" s="70" t="s">
        <v>8</v>
      </c>
      <c r="C9" s="70" t="s">
        <v>8</v>
      </c>
      <c r="D9" s="70" t="s">
        <v>8</v>
      </c>
      <c r="E9" s="70" t="s">
        <v>8</v>
      </c>
      <c r="F9" s="70" t="s">
        <v>8</v>
      </c>
      <c r="G9" s="70">
        <v>3990</v>
      </c>
      <c r="H9" s="70">
        <v>3690</v>
      </c>
    </row>
    <row r="10" spans="1:18" x14ac:dyDescent="0.2">
      <c r="A10" s="48" t="s">
        <v>99</v>
      </c>
      <c r="B10" s="50" t="s">
        <v>8</v>
      </c>
      <c r="C10" s="50" t="s">
        <v>8</v>
      </c>
      <c r="D10" s="50" t="s">
        <v>8</v>
      </c>
      <c r="E10" s="50" t="s">
        <v>8</v>
      </c>
      <c r="F10" s="50" t="s">
        <v>8</v>
      </c>
      <c r="G10" s="50">
        <v>175.84299999999999</v>
      </c>
      <c r="H10" s="50">
        <v>360</v>
      </c>
      <c r="R10" s="1" t="s">
        <v>8</v>
      </c>
    </row>
    <row r="11" spans="1:18" ht="15" customHeight="1" x14ac:dyDescent="0.2">
      <c r="A11" s="13" t="s">
        <v>7</v>
      </c>
      <c r="B11" s="41" t="s">
        <v>8</v>
      </c>
      <c r="C11" s="41" t="s">
        <v>8</v>
      </c>
      <c r="D11" s="41" t="s">
        <v>8</v>
      </c>
      <c r="E11" s="41" t="s">
        <v>8</v>
      </c>
      <c r="F11" s="41" t="s">
        <v>8</v>
      </c>
      <c r="G11" s="41">
        <v>4165.5353141000569</v>
      </c>
      <c r="H11" s="41">
        <v>4050</v>
      </c>
    </row>
    <row r="12" spans="1:18" ht="15" customHeight="1" x14ac:dyDescent="0.2">
      <c r="A12" s="112" t="s">
        <v>325</v>
      </c>
      <c r="B12" s="50">
        <v>300</v>
      </c>
      <c r="C12" s="50" t="s">
        <v>8</v>
      </c>
      <c r="D12" s="50" t="s">
        <v>8</v>
      </c>
      <c r="E12" s="50" t="s">
        <v>8</v>
      </c>
      <c r="F12" s="50" t="s">
        <v>8</v>
      </c>
      <c r="G12" s="50" t="s">
        <v>8</v>
      </c>
      <c r="H12" s="50" t="s">
        <v>8</v>
      </c>
    </row>
    <row r="13" spans="1:18" ht="13.5" customHeight="1" x14ac:dyDescent="0.2">
      <c r="A13" s="48" t="s">
        <v>246</v>
      </c>
      <c r="B13" s="50" t="s">
        <v>8</v>
      </c>
      <c r="C13" s="50" t="s">
        <v>8</v>
      </c>
      <c r="D13" s="50">
        <v>-367</v>
      </c>
      <c r="E13" s="50" t="s">
        <v>8</v>
      </c>
      <c r="F13" s="50" t="s">
        <v>8</v>
      </c>
      <c r="G13" s="50" t="s">
        <v>8</v>
      </c>
      <c r="H13" s="50" t="s">
        <v>8</v>
      </c>
    </row>
    <row r="14" spans="1:18" ht="15" customHeight="1" x14ac:dyDescent="0.2">
      <c r="A14" s="48" t="s">
        <v>191</v>
      </c>
      <c r="B14" s="50" t="s">
        <v>8</v>
      </c>
      <c r="C14" s="50" t="s">
        <v>8</v>
      </c>
      <c r="D14" s="50" t="s">
        <v>8</v>
      </c>
      <c r="E14" s="50" t="s">
        <v>8</v>
      </c>
      <c r="F14" s="50">
        <v>69</v>
      </c>
      <c r="G14" s="50" t="s">
        <v>8</v>
      </c>
      <c r="H14" s="50" t="s">
        <v>8</v>
      </c>
    </row>
    <row r="15" spans="1:18" x14ac:dyDescent="0.2">
      <c r="A15" s="48" t="s">
        <v>151</v>
      </c>
      <c r="B15" s="50" t="s">
        <v>8</v>
      </c>
      <c r="C15" s="50" t="s">
        <v>8</v>
      </c>
      <c r="D15" s="50" t="s">
        <v>8</v>
      </c>
      <c r="E15" s="50" t="s">
        <v>8</v>
      </c>
      <c r="F15" s="50" t="s">
        <v>8</v>
      </c>
      <c r="G15" s="50" t="s">
        <v>8</v>
      </c>
      <c r="H15" s="50">
        <v>-42</v>
      </c>
    </row>
    <row r="16" spans="1:18" ht="15" customHeight="1" x14ac:dyDescent="0.2">
      <c r="A16" s="54" t="s">
        <v>115</v>
      </c>
      <c r="B16" s="50" t="s">
        <v>8</v>
      </c>
      <c r="C16" s="50" t="s">
        <v>8</v>
      </c>
      <c r="D16" s="50" t="s">
        <v>8</v>
      </c>
      <c r="E16" s="50" t="s">
        <v>8</v>
      </c>
      <c r="F16" s="50">
        <v>107</v>
      </c>
      <c r="G16" s="50" t="s">
        <v>8</v>
      </c>
      <c r="H16" s="50" t="s">
        <v>8</v>
      </c>
    </row>
    <row r="17" spans="1:8" ht="14.25" customHeight="1" x14ac:dyDescent="0.2">
      <c r="A17" s="48" t="s">
        <v>154</v>
      </c>
      <c r="B17" s="50" t="s">
        <v>8</v>
      </c>
      <c r="C17" s="50" t="s">
        <v>8</v>
      </c>
      <c r="D17" s="50" t="s">
        <v>8</v>
      </c>
      <c r="E17" s="50" t="s">
        <v>8</v>
      </c>
      <c r="F17" s="50">
        <v>197</v>
      </c>
      <c r="G17" s="50">
        <v>1208</v>
      </c>
      <c r="H17" s="50" t="s">
        <v>8</v>
      </c>
    </row>
    <row r="18" spans="1:8" ht="14.25" customHeight="1" x14ac:dyDescent="0.2">
      <c r="A18" s="48" t="s">
        <v>162</v>
      </c>
      <c r="B18" s="50" t="s">
        <v>8</v>
      </c>
      <c r="C18" s="50" t="s">
        <v>8</v>
      </c>
      <c r="D18" s="50" t="s">
        <v>8</v>
      </c>
      <c r="E18" s="50" t="s">
        <v>8</v>
      </c>
      <c r="F18" s="50" t="s">
        <v>8</v>
      </c>
      <c r="G18" s="50">
        <v>902</v>
      </c>
      <c r="H18" s="50" t="s">
        <v>8</v>
      </c>
    </row>
    <row r="19" spans="1:8" ht="13.5" customHeight="1" x14ac:dyDescent="0.2">
      <c r="A19" s="48" t="s">
        <v>158</v>
      </c>
      <c r="B19" s="50" t="s">
        <v>8</v>
      </c>
      <c r="C19" s="50" t="s">
        <v>8</v>
      </c>
      <c r="D19" s="50" t="s">
        <v>8</v>
      </c>
      <c r="E19" s="50" t="s">
        <v>8</v>
      </c>
      <c r="F19" s="50" t="s">
        <v>8</v>
      </c>
      <c r="G19" s="50">
        <v>145</v>
      </c>
      <c r="H19" s="50" t="s">
        <v>8</v>
      </c>
    </row>
    <row r="20" spans="1:8" ht="18.75" customHeight="1" x14ac:dyDescent="0.2">
      <c r="A20" s="13" t="s">
        <v>20</v>
      </c>
      <c r="B20" s="41">
        <v>8285.9590855699589</v>
      </c>
      <c r="C20" s="41">
        <v>6991.3770442100604</v>
      </c>
      <c r="D20" s="41">
        <v>5307.2500438900206</v>
      </c>
      <c r="E20" s="41">
        <v>4811.9648845000293</v>
      </c>
      <c r="F20" s="41">
        <v>4592.2062035665995</v>
      </c>
      <c r="G20" s="41">
        <v>6419.6723141000575</v>
      </c>
      <c r="H20" s="41">
        <v>4008</v>
      </c>
    </row>
    <row r="21" spans="1:8" ht="0.75" customHeight="1" x14ac:dyDescent="0.2">
      <c r="A21" s="13"/>
      <c r="B21" s="74"/>
      <c r="C21" s="74"/>
      <c r="D21" s="74"/>
      <c r="E21" s="74"/>
      <c r="F21" s="74"/>
      <c r="G21" s="74"/>
      <c r="H21" s="74"/>
    </row>
    <row r="22" spans="1:8" ht="21.75" customHeight="1" x14ac:dyDescent="0.2">
      <c r="A22" s="173" t="s">
        <v>228</v>
      </c>
      <c r="B22" s="173"/>
      <c r="C22" s="173"/>
      <c r="D22" s="173"/>
      <c r="E22" s="173"/>
      <c r="F22" s="173"/>
      <c r="G22" s="173"/>
      <c r="H22" s="173"/>
    </row>
  </sheetData>
  <mergeCells count="1">
    <mergeCell ref="A22:H22"/>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customProperties>
    <customPr name="SheetOption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H9"/>
  <sheetViews>
    <sheetView view="pageBreakPreview" zoomScale="130" zoomScaleNormal="100" zoomScaleSheetLayoutView="130" workbookViewId="0"/>
  </sheetViews>
  <sheetFormatPr defaultColWidth="9.140625" defaultRowHeight="12.75" x14ac:dyDescent="0.2"/>
  <cols>
    <col min="1" max="1" width="30.85546875" style="1" customWidth="1"/>
    <col min="2" max="16384" width="9.140625" style="1"/>
  </cols>
  <sheetData>
    <row r="1" spans="1:8" ht="30.75" customHeight="1" thickBot="1" x14ac:dyDescent="0.3">
      <c r="A1" s="8" t="s">
        <v>197</v>
      </c>
      <c r="B1" s="9"/>
      <c r="C1" s="9"/>
      <c r="D1" s="9"/>
      <c r="E1" s="9"/>
      <c r="F1" s="9"/>
      <c r="G1" s="9"/>
      <c r="H1" s="9"/>
    </row>
    <row r="2" spans="1:8" ht="27.75" customHeight="1" thickTop="1" x14ac:dyDescent="0.2">
      <c r="A2" s="24" t="s">
        <v>68</v>
      </c>
      <c r="B2" s="23">
        <v>2021</v>
      </c>
      <c r="C2" s="23">
        <v>2020</v>
      </c>
      <c r="D2" s="23">
        <v>2019</v>
      </c>
      <c r="E2" s="23">
        <v>2018</v>
      </c>
      <c r="F2" s="21" t="s">
        <v>219</v>
      </c>
      <c r="G2" s="23">
        <v>2016</v>
      </c>
      <c r="H2" s="23">
        <v>2015</v>
      </c>
    </row>
    <row r="3" spans="1:8" ht="0.75" customHeight="1" x14ac:dyDescent="0.2">
      <c r="A3" s="12"/>
      <c r="B3" s="12"/>
      <c r="C3" s="12"/>
      <c r="D3" s="12"/>
      <c r="E3" s="12"/>
      <c r="F3" s="12"/>
      <c r="G3" s="12"/>
      <c r="H3" s="12"/>
    </row>
    <row r="4" spans="1:8" ht="0.75" customHeight="1" x14ac:dyDescent="0.2">
      <c r="A4" s="12"/>
      <c r="B4" s="75"/>
      <c r="C4" s="75"/>
      <c r="D4" s="75"/>
      <c r="E4" s="75"/>
      <c r="F4" s="75"/>
      <c r="G4" s="75"/>
      <c r="H4" s="75"/>
    </row>
    <row r="5" spans="1:8" x14ac:dyDescent="0.2">
      <c r="A5" s="48" t="s">
        <v>255</v>
      </c>
      <c r="B5" s="153">
        <v>49.49021903472908</v>
      </c>
      <c r="C5" s="153">
        <v>48.282686005651669</v>
      </c>
      <c r="D5" s="52" t="s">
        <v>46</v>
      </c>
      <c r="E5" s="52" t="s">
        <v>94</v>
      </c>
      <c r="F5" s="52" t="s">
        <v>341</v>
      </c>
      <c r="G5" s="52" t="s">
        <v>275</v>
      </c>
      <c r="H5" s="52" t="s">
        <v>82</v>
      </c>
    </row>
    <row r="6" spans="1:8" x14ac:dyDescent="0.2">
      <c r="A6" s="48" t="s">
        <v>256</v>
      </c>
      <c r="B6" s="153">
        <v>39.28204662724751</v>
      </c>
      <c r="C6" s="153">
        <v>39.625860494145414</v>
      </c>
      <c r="D6" s="52" t="s">
        <v>211</v>
      </c>
      <c r="E6" s="52" t="s">
        <v>276</v>
      </c>
      <c r="F6" s="52" t="s">
        <v>342</v>
      </c>
      <c r="G6" s="52" t="s">
        <v>147</v>
      </c>
      <c r="H6" s="52" t="s">
        <v>274</v>
      </c>
    </row>
    <row r="7" spans="1:8" ht="15" customHeight="1" x14ac:dyDescent="0.2">
      <c r="A7" s="48" t="s">
        <v>13</v>
      </c>
      <c r="B7" s="153">
        <v>22.182912488029135</v>
      </c>
      <c r="C7" s="153">
        <v>19.306264495244488</v>
      </c>
      <c r="D7" s="95" t="s">
        <v>251</v>
      </c>
      <c r="E7" s="95" t="s">
        <v>122</v>
      </c>
      <c r="F7" s="95" t="s">
        <v>127</v>
      </c>
      <c r="G7" s="95" t="s">
        <v>210</v>
      </c>
      <c r="H7" s="49" t="s">
        <v>69</v>
      </c>
    </row>
    <row r="8" spans="1:8" ht="0.75" customHeight="1" x14ac:dyDescent="0.2">
      <c r="A8" s="63"/>
      <c r="B8" s="63"/>
      <c r="C8" s="63"/>
      <c r="D8" s="63"/>
      <c r="E8" s="63"/>
      <c r="F8" s="63"/>
      <c r="G8" s="63"/>
      <c r="H8" s="63"/>
    </row>
    <row r="9" spans="1:8" x14ac:dyDescent="0.2">
      <c r="A9" s="66" t="s">
        <v>227</v>
      </c>
    </row>
  </sheetData>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9"/>
  <sheetViews>
    <sheetView view="pageBreakPreview" zoomScale="120" zoomScaleNormal="100" zoomScaleSheetLayoutView="120" workbookViewId="0"/>
  </sheetViews>
  <sheetFormatPr defaultColWidth="8.85546875" defaultRowHeight="12.75" x14ac:dyDescent="0.2"/>
  <cols>
    <col min="1" max="1" width="47.85546875" style="1" customWidth="1"/>
    <col min="2" max="11" width="8.7109375" style="1" customWidth="1"/>
    <col min="12" max="16384" width="8.85546875" style="1"/>
  </cols>
  <sheetData>
    <row r="1" spans="1:15" ht="30" customHeight="1" thickBot="1" x14ac:dyDescent="0.3">
      <c r="A1" s="8" t="s">
        <v>229</v>
      </c>
      <c r="B1" s="8"/>
      <c r="C1" s="8"/>
      <c r="D1" s="8"/>
      <c r="E1" s="8"/>
      <c r="F1" s="8"/>
      <c r="G1" s="8"/>
      <c r="H1" s="8"/>
      <c r="I1" s="8"/>
      <c r="J1" s="8"/>
      <c r="K1" s="8"/>
    </row>
    <row r="2" spans="1:15" ht="26.25" customHeight="1" thickTop="1" x14ac:dyDescent="0.2">
      <c r="A2" s="18"/>
      <c r="B2" s="22">
        <v>2021</v>
      </c>
      <c r="C2" s="22">
        <v>2020</v>
      </c>
      <c r="D2" s="22">
        <v>2019</v>
      </c>
      <c r="E2" s="22">
        <v>2018</v>
      </c>
      <c r="F2" s="22" t="s">
        <v>219</v>
      </c>
      <c r="G2" s="22">
        <v>2016</v>
      </c>
      <c r="H2" s="22">
        <v>2015</v>
      </c>
      <c r="I2" s="22">
        <v>2014</v>
      </c>
      <c r="J2" s="22">
        <v>2013</v>
      </c>
      <c r="K2" s="22">
        <v>2012</v>
      </c>
    </row>
    <row r="3" spans="1:15" x14ac:dyDescent="0.2">
      <c r="A3" s="12"/>
      <c r="B3" s="12"/>
      <c r="C3" s="12"/>
      <c r="D3" s="12"/>
      <c r="E3" s="12"/>
      <c r="F3" s="12"/>
      <c r="G3" s="12"/>
      <c r="H3" s="12"/>
      <c r="I3" s="12"/>
      <c r="J3" s="12"/>
      <c r="K3" s="12"/>
    </row>
    <row r="4" spans="1:15" ht="0.75" customHeight="1" x14ac:dyDescent="0.2">
      <c r="A4" s="26"/>
      <c r="B4" s="27"/>
      <c r="C4" s="27"/>
      <c r="D4" s="27"/>
      <c r="E4" s="27"/>
      <c r="F4" s="27"/>
      <c r="G4" s="27"/>
      <c r="H4" s="27"/>
      <c r="I4" s="27"/>
      <c r="J4" s="27"/>
      <c r="K4" s="27"/>
    </row>
    <row r="5" spans="1:15" ht="12.75" customHeight="1" x14ac:dyDescent="0.2">
      <c r="A5" s="12" t="s">
        <v>49</v>
      </c>
      <c r="B5" s="50">
        <v>14035.08914047</v>
      </c>
      <c r="C5" s="50">
        <v>13522.538817620001</v>
      </c>
      <c r="D5" s="50">
        <v>11924.52479632</v>
      </c>
      <c r="E5" s="50">
        <v>10842.91994657</v>
      </c>
      <c r="F5" s="50">
        <v>8182.6059504000104</v>
      </c>
      <c r="G5" s="27">
        <v>7941.2919326999918</v>
      </c>
      <c r="H5" s="27">
        <v>7922</v>
      </c>
      <c r="I5" s="27">
        <v>8126</v>
      </c>
      <c r="J5" s="27">
        <v>8388</v>
      </c>
      <c r="K5" s="27">
        <v>9289</v>
      </c>
    </row>
    <row r="6" spans="1:15" ht="12.75" customHeight="1" x14ac:dyDescent="0.2">
      <c r="A6" s="12" t="s">
        <v>48</v>
      </c>
      <c r="B6" s="50">
        <v>1172.4393760599999</v>
      </c>
      <c r="C6" s="50">
        <v>1126.1340609599999</v>
      </c>
      <c r="D6" s="50">
        <v>720.35502730999997</v>
      </c>
      <c r="E6" s="50">
        <v>648.86925217999999</v>
      </c>
      <c r="F6" s="50">
        <v>369.35380622000002</v>
      </c>
      <c r="G6" s="50">
        <v>536.92719020000004</v>
      </c>
      <c r="H6" s="50">
        <v>491</v>
      </c>
      <c r="I6" s="50">
        <v>223</v>
      </c>
      <c r="J6" s="50">
        <v>306</v>
      </c>
      <c r="K6" s="50">
        <v>251</v>
      </c>
    </row>
    <row r="7" spans="1:15" ht="12.75" customHeight="1" x14ac:dyDescent="0.2">
      <c r="A7" s="48" t="s">
        <v>222</v>
      </c>
      <c r="B7" s="51">
        <v>43.194902379295598</v>
      </c>
      <c r="C7" s="51">
        <v>41.869856907368032</v>
      </c>
      <c r="D7" s="51" t="s">
        <v>249</v>
      </c>
      <c r="E7" s="51" t="s">
        <v>211</v>
      </c>
      <c r="F7" s="51" t="s">
        <v>199</v>
      </c>
      <c r="G7" s="51" t="s">
        <v>202</v>
      </c>
      <c r="H7" s="51" t="s">
        <v>47</v>
      </c>
      <c r="I7" s="51" t="s">
        <v>44</v>
      </c>
      <c r="J7" s="51" t="s">
        <v>43</v>
      </c>
      <c r="K7" s="51" t="s">
        <v>42</v>
      </c>
      <c r="L7" s="104"/>
    </row>
    <row r="8" spans="1:15" ht="12.75" customHeight="1" x14ac:dyDescent="0.2">
      <c r="A8" s="12" t="s">
        <v>26</v>
      </c>
      <c r="B8" s="51">
        <v>24.3</v>
      </c>
      <c r="C8" s="51">
        <v>21.43881558363509</v>
      </c>
      <c r="D8" s="51" t="s">
        <v>250</v>
      </c>
      <c r="E8" s="51" t="s">
        <v>212</v>
      </c>
      <c r="F8" s="51" t="s">
        <v>98</v>
      </c>
      <c r="G8" s="51" t="s">
        <v>200</v>
      </c>
      <c r="H8" s="51" t="s">
        <v>148</v>
      </c>
      <c r="I8" s="51" t="s">
        <v>105</v>
      </c>
      <c r="J8" s="51" t="s">
        <v>71</v>
      </c>
      <c r="K8" s="51" t="s">
        <v>105</v>
      </c>
      <c r="L8" s="104"/>
    </row>
    <row r="9" spans="1:15" ht="12.75" customHeight="1" x14ac:dyDescent="0.2">
      <c r="A9" s="12" t="s">
        <v>27</v>
      </c>
      <c r="B9" s="51">
        <f>B5/B10</f>
        <v>1.7411246430479252</v>
      </c>
      <c r="C9" s="51">
        <v>1.9131054875126769</v>
      </c>
      <c r="D9" s="51" t="s">
        <v>131</v>
      </c>
      <c r="E9" s="51" t="s">
        <v>81</v>
      </c>
      <c r="F9" s="51" t="s">
        <v>72</v>
      </c>
      <c r="G9" s="51" t="s">
        <v>72</v>
      </c>
      <c r="H9" s="51" t="s">
        <v>72</v>
      </c>
      <c r="I9" s="51" t="s">
        <v>131</v>
      </c>
      <c r="J9" s="51" t="s">
        <v>106</v>
      </c>
      <c r="K9" s="51" t="s">
        <v>106</v>
      </c>
      <c r="O9" s="1" t="s">
        <v>8</v>
      </c>
    </row>
    <row r="10" spans="1:15" ht="12.75" customHeight="1" x14ac:dyDescent="0.2">
      <c r="A10" s="48" t="s">
        <v>132</v>
      </c>
      <c r="B10" s="50">
        <v>8060.93302769001</v>
      </c>
      <c r="C10" s="50">
        <v>7068.37072282999</v>
      </c>
      <c r="D10" s="50">
        <v>5742.3921367700004</v>
      </c>
      <c r="E10" s="50">
        <v>4875.20150371</v>
      </c>
      <c r="F10" s="50">
        <v>4278.04637097661</v>
      </c>
      <c r="G10" s="50">
        <v>4218.5330641000037</v>
      </c>
      <c r="H10" s="50">
        <v>4094</v>
      </c>
      <c r="I10" s="50">
        <v>3821</v>
      </c>
      <c r="J10" s="50">
        <v>3725</v>
      </c>
      <c r="K10" s="50">
        <v>4082</v>
      </c>
    </row>
    <row r="11" spans="1:15" ht="11.25" customHeight="1" x14ac:dyDescent="0.2">
      <c r="A11" s="12"/>
      <c r="B11" s="51"/>
      <c r="C11" s="51"/>
      <c r="D11" s="51"/>
      <c r="E11" s="51"/>
      <c r="F11" s="51"/>
      <c r="G11" s="51"/>
      <c r="H11" s="51"/>
      <c r="I11" s="51"/>
      <c r="J11" s="51"/>
      <c r="K11" s="51"/>
    </row>
    <row r="12" spans="1:15" ht="0.75" customHeight="1" x14ac:dyDescent="0.2">
      <c r="A12" s="12"/>
      <c r="B12" s="51"/>
      <c r="C12" s="51"/>
      <c r="D12" s="51"/>
      <c r="E12" s="51"/>
      <c r="F12" s="51"/>
      <c r="G12" s="51"/>
      <c r="H12" s="51"/>
      <c r="I12" s="51"/>
      <c r="J12" s="51"/>
      <c r="K12" s="51"/>
    </row>
    <row r="13" spans="1:15" ht="20.25" customHeight="1" x14ac:dyDescent="0.2">
      <c r="A13" s="26" t="s">
        <v>252</v>
      </c>
      <c r="B13" s="27"/>
      <c r="C13" s="27"/>
      <c r="D13" s="27"/>
      <c r="E13" s="27"/>
      <c r="F13" s="27"/>
      <c r="G13" s="27"/>
      <c r="H13" s="27"/>
      <c r="I13" s="27"/>
      <c r="J13" s="27"/>
      <c r="K13" s="27"/>
    </row>
    <row r="14" spans="1:15" ht="13.5" customHeight="1" x14ac:dyDescent="0.2">
      <c r="A14" s="48" t="s">
        <v>132</v>
      </c>
      <c r="B14" s="50">
        <v>8060.93302769001</v>
      </c>
      <c r="C14" s="50">
        <v>7068.37072282999</v>
      </c>
      <c r="D14" s="50">
        <v>5742.3921367700004</v>
      </c>
      <c r="E14" s="50">
        <v>4875.20150371</v>
      </c>
      <c r="F14" s="50">
        <v>4278.04637097661</v>
      </c>
      <c r="G14" s="50">
        <v>4042.6900641000038</v>
      </c>
      <c r="H14" s="50">
        <v>3734</v>
      </c>
      <c r="I14" s="50">
        <v>3487</v>
      </c>
      <c r="J14" s="50">
        <v>3406</v>
      </c>
      <c r="K14" s="50">
        <v>3716</v>
      </c>
    </row>
    <row r="15" spans="1:15" ht="12.75" customHeight="1" x14ac:dyDescent="0.2">
      <c r="A15" s="48" t="s">
        <v>27</v>
      </c>
      <c r="B15" s="51">
        <f>B5/B14</f>
        <v>1.7411246430479252</v>
      </c>
      <c r="C15" s="51">
        <v>1.9131054875126769</v>
      </c>
      <c r="D15" s="51" t="s">
        <v>131</v>
      </c>
      <c r="E15" s="51" t="s">
        <v>81</v>
      </c>
      <c r="F15" s="51" t="s">
        <v>72</v>
      </c>
      <c r="G15" s="51" t="s">
        <v>73</v>
      </c>
      <c r="H15" s="51" t="s">
        <v>131</v>
      </c>
      <c r="I15" s="51" t="s">
        <v>106</v>
      </c>
      <c r="J15" s="51" t="s">
        <v>41</v>
      </c>
      <c r="K15" s="51" t="s">
        <v>41</v>
      </c>
    </row>
    <row r="16" spans="1:15" ht="0.75" customHeight="1" x14ac:dyDescent="0.2">
      <c r="A16" s="127"/>
      <c r="B16" s="127"/>
      <c r="C16" s="127"/>
      <c r="D16" s="127"/>
      <c r="E16" s="127"/>
      <c r="F16" s="127"/>
      <c r="G16" s="127"/>
      <c r="H16" s="127"/>
      <c r="I16" s="127"/>
      <c r="J16" s="127"/>
      <c r="K16" s="127"/>
      <c r="L16" s="127"/>
    </row>
    <row r="17" spans="1:11" x14ac:dyDescent="0.2">
      <c r="A17" s="66" t="s">
        <v>227</v>
      </c>
      <c r="B17" s="76"/>
      <c r="C17" s="76"/>
      <c r="D17" s="76"/>
      <c r="E17" s="76"/>
      <c r="F17" s="76"/>
      <c r="G17" s="76"/>
      <c r="H17" s="76"/>
      <c r="I17" s="76"/>
      <c r="J17" s="76"/>
      <c r="K17" s="76"/>
    </row>
    <row r="18" spans="1:11" x14ac:dyDescent="0.2">
      <c r="A18" s="5" t="s">
        <v>221</v>
      </c>
      <c r="B18" s="77"/>
      <c r="C18" s="77"/>
      <c r="D18" s="77"/>
      <c r="E18" s="77"/>
      <c r="F18" s="77"/>
      <c r="G18" s="77"/>
      <c r="H18" s="77"/>
      <c r="I18" s="77"/>
      <c r="J18" s="77"/>
      <c r="K18" s="77"/>
    </row>
    <row r="19" spans="1:11" x14ac:dyDescent="0.2">
      <c r="A19" s="5" t="s">
        <v>350</v>
      </c>
      <c r="B19" s="77"/>
      <c r="C19" s="77"/>
      <c r="D19" s="77"/>
      <c r="E19" s="77"/>
      <c r="F19" s="77"/>
      <c r="G19" s="77"/>
      <c r="H19" s="77"/>
      <c r="I19" s="77"/>
      <c r="J19" s="77"/>
      <c r="K19" s="77"/>
    </row>
  </sheetData>
  <phoneticPr fontId="0" type="noConversion"/>
  <pageMargins left="0.74803149606299213" right="0.74803149606299213" top="0.98425196850393704" bottom="0.98425196850393704" header="0.51181102362204722" footer="0.51181102362204722"/>
  <pageSetup paperSize="9" scale="96" orientation="landscape" r:id="rId1"/>
  <headerFooter alignWithMargins="0"/>
  <customProperties>
    <customPr name="SheetOptions" r:id="rId2"/>
  </customProperties>
  <ignoredErrors>
    <ignoredError sqref="J7 K7 J15 J8:J9 K8:K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M39"/>
  <sheetViews>
    <sheetView view="pageBreakPreview" topLeftCell="A2" zoomScale="110" zoomScaleNormal="100" zoomScaleSheetLayoutView="110" workbookViewId="0">
      <selection activeCell="O19" sqref="O19"/>
    </sheetView>
  </sheetViews>
  <sheetFormatPr defaultColWidth="8.85546875" defaultRowHeight="12.75" x14ac:dyDescent="0.2"/>
  <cols>
    <col min="1" max="1" width="66.140625" style="1" customWidth="1"/>
    <col min="2" max="11" width="9.140625" style="1" customWidth="1"/>
    <col min="12" max="16384" width="8.85546875" style="1"/>
  </cols>
  <sheetData>
    <row r="1" spans="1:11" ht="30" customHeight="1" thickBot="1" x14ac:dyDescent="0.3">
      <c r="A1" s="39" t="s">
        <v>77</v>
      </c>
      <c r="B1" s="39"/>
      <c r="C1" s="39"/>
      <c r="D1" s="39"/>
      <c r="E1" s="39"/>
      <c r="F1" s="39"/>
      <c r="G1" s="39"/>
      <c r="H1" s="39"/>
      <c r="I1" s="39"/>
      <c r="J1" s="39"/>
      <c r="K1" s="39"/>
    </row>
    <row r="2" spans="1:11" ht="27.75" customHeight="1" thickTop="1" x14ac:dyDescent="0.2">
      <c r="A2" s="10" t="s">
        <v>1</v>
      </c>
      <c r="B2" s="11">
        <v>2021</v>
      </c>
      <c r="C2" s="11">
        <v>2020</v>
      </c>
      <c r="D2" s="11">
        <v>2019</v>
      </c>
      <c r="E2" s="11">
        <v>2018</v>
      </c>
      <c r="F2" s="22" t="s">
        <v>219</v>
      </c>
      <c r="G2" s="11">
        <v>2016</v>
      </c>
      <c r="H2" s="11">
        <v>2015</v>
      </c>
      <c r="I2" s="11">
        <v>2014</v>
      </c>
      <c r="J2" s="11">
        <v>2013</v>
      </c>
      <c r="K2" s="11">
        <v>2012</v>
      </c>
    </row>
    <row r="3" spans="1:11" ht="0.75" customHeight="1" x14ac:dyDescent="0.2">
      <c r="A3" s="13"/>
      <c r="B3" s="13"/>
      <c r="C3" s="13"/>
      <c r="D3" s="13"/>
      <c r="E3" s="13"/>
      <c r="F3" s="13"/>
      <c r="G3" s="13"/>
      <c r="H3" s="13"/>
      <c r="I3" s="13"/>
      <c r="J3" s="13"/>
      <c r="K3" s="13"/>
    </row>
    <row r="4" spans="1:11" ht="27" customHeight="1" x14ac:dyDescent="0.2">
      <c r="A4" s="14" t="s">
        <v>100</v>
      </c>
      <c r="B4" s="41">
        <v>6832.6865294198997</v>
      </c>
      <c r="C4" s="41">
        <v>5295.9317954201006</v>
      </c>
      <c r="D4" s="41">
        <v>5106.1110314800299</v>
      </c>
      <c r="E4" s="41">
        <v>3949</v>
      </c>
      <c r="F4" s="41">
        <v>3557.2461112601</v>
      </c>
      <c r="G4" s="53">
        <v>2969.0511548060008</v>
      </c>
      <c r="H4" s="53">
        <v>3730</v>
      </c>
      <c r="I4" s="53">
        <v>2892.5439999999999</v>
      </c>
      <c r="J4" s="53">
        <v>2820</v>
      </c>
      <c r="K4" s="53">
        <v>3093</v>
      </c>
    </row>
    <row r="5" spans="1:11" x14ac:dyDescent="0.2">
      <c r="A5" s="48" t="s">
        <v>167</v>
      </c>
      <c r="B5" s="81">
        <v>-496.87011955000003</v>
      </c>
      <c r="C5" s="81">
        <v>310.99171478</v>
      </c>
      <c r="D5" s="81">
        <v>-26.040860210000002</v>
      </c>
      <c r="E5" s="81">
        <v>-241.72604577999999</v>
      </c>
      <c r="F5" s="81">
        <v>-154.99604405000002</v>
      </c>
      <c r="G5" s="81">
        <v>-40.211232600000045</v>
      </c>
      <c r="H5" s="81">
        <v>38</v>
      </c>
      <c r="I5" s="81">
        <v>383.84899999999999</v>
      </c>
      <c r="J5" s="81">
        <v>-320</v>
      </c>
      <c r="K5" s="81">
        <v>-288</v>
      </c>
    </row>
    <row r="6" spans="1:11" ht="15.75" customHeight="1" x14ac:dyDescent="0.2">
      <c r="A6" s="13" t="s">
        <v>180</v>
      </c>
      <c r="B6" s="53">
        <v>6335.8164098698999</v>
      </c>
      <c r="C6" s="53">
        <v>5606.9235102001003</v>
      </c>
      <c r="D6" s="53">
        <v>5080.0701712700302</v>
      </c>
      <c r="E6" s="53">
        <v>3707</v>
      </c>
      <c r="F6" s="53">
        <v>3402.2500672101</v>
      </c>
      <c r="G6" s="53">
        <v>2928.8399222059984</v>
      </c>
      <c r="H6" s="53">
        <v>3768</v>
      </c>
      <c r="I6" s="53">
        <v>3276.393</v>
      </c>
      <c r="J6" s="53">
        <v>2500</v>
      </c>
      <c r="K6" s="53">
        <v>2805</v>
      </c>
    </row>
    <row r="7" spans="1:11" ht="30" customHeight="1" x14ac:dyDescent="0.2">
      <c r="A7" s="26" t="s">
        <v>52</v>
      </c>
      <c r="B7" s="82"/>
      <c r="C7" s="82"/>
      <c r="D7" s="82"/>
      <c r="E7" s="82"/>
      <c r="F7" s="82"/>
      <c r="G7" s="82"/>
      <c r="H7" s="82"/>
      <c r="I7" s="82"/>
      <c r="J7" s="82"/>
      <c r="K7" s="82"/>
    </row>
    <row r="8" spans="1:11" x14ac:dyDescent="0.2">
      <c r="A8" s="19" t="s">
        <v>54</v>
      </c>
      <c r="B8" s="81">
        <v>-1172.4393760599999</v>
      </c>
      <c r="C8" s="81">
        <v>-1126.1340609599999</v>
      </c>
      <c r="D8" s="81">
        <v>-720.35502730999997</v>
      </c>
      <c r="E8" s="81">
        <v>-648.86925217999999</v>
      </c>
      <c r="F8" s="81">
        <v>-369.35380622000002</v>
      </c>
      <c r="G8" s="81">
        <v>-536.92719020000004</v>
      </c>
      <c r="H8" s="81">
        <v>-491</v>
      </c>
      <c r="I8" s="81">
        <v>-223.43199999999999</v>
      </c>
      <c r="J8" s="81">
        <v>-306</v>
      </c>
      <c r="K8" s="81">
        <v>-251</v>
      </c>
    </row>
    <row r="9" spans="1:11" x14ac:dyDescent="0.2">
      <c r="A9" s="48" t="s">
        <v>111</v>
      </c>
      <c r="B9" s="81">
        <v>59.844020610000001</v>
      </c>
      <c r="C9" s="81">
        <v>38.54382537</v>
      </c>
      <c r="D9" s="81">
        <v>9.6938312200000105</v>
      </c>
      <c r="E9" s="81">
        <v>3.0834403600000102</v>
      </c>
      <c r="F9" s="81">
        <v>6.5191934600000003</v>
      </c>
      <c r="G9" s="81">
        <v>190.40134419999998</v>
      </c>
      <c r="H9" s="81">
        <v>17</v>
      </c>
      <c r="I9" s="81">
        <v>2.4740000000000002</v>
      </c>
      <c r="J9" s="81">
        <v>0</v>
      </c>
      <c r="K9" s="81">
        <v>6</v>
      </c>
    </row>
    <row r="10" spans="1:11" x14ac:dyDescent="0.2">
      <c r="A10" s="19" t="s">
        <v>55</v>
      </c>
      <c r="B10" s="81">
        <v>-7.5211124000000007</v>
      </c>
      <c r="C10" s="81">
        <v>-62.70378496</v>
      </c>
      <c r="D10" s="122">
        <v>-33.153055999999999</v>
      </c>
      <c r="E10" s="56">
        <v>-19.134013499999998</v>
      </c>
      <c r="F10" s="56">
        <v>-8.2469999999999999</v>
      </c>
      <c r="G10" s="56">
        <v>-128.6048582</v>
      </c>
      <c r="H10" s="56">
        <v>-14</v>
      </c>
      <c r="I10" s="56">
        <v>-5.431</v>
      </c>
      <c r="J10" s="56">
        <v>-35</v>
      </c>
      <c r="K10" s="56">
        <v>-48</v>
      </c>
    </row>
    <row r="11" spans="1:11" x14ac:dyDescent="0.2">
      <c r="A11" s="48" t="s">
        <v>28</v>
      </c>
      <c r="B11" s="89">
        <v>-39.034999999999997</v>
      </c>
      <c r="C11" s="89">
        <v>-32.0637872</v>
      </c>
      <c r="D11" s="89" t="s">
        <v>8</v>
      </c>
      <c r="E11" s="89">
        <v>-541</v>
      </c>
      <c r="F11" s="89">
        <v>-929</v>
      </c>
      <c r="G11" s="89" t="s">
        <v>8</v>
      </c>
      <c r="H11" s="89" t="s">
        <v>149</v>
      </c>
      <c r="I11" s="56">
        <v>-2.11</v>
      </c>
      <c r="J11" s="56" t="s">
        <v>8</v>
      </c>
      <c r="K11" s="56" t="s">
        <v>8</v>
      </c>
    </row>
    <row r="12" spans="1:11" x14ac:dyDescent="0.2">
      <c r="A12" s="48" t="s">
        <v>190</v>
      </c>
      <c r="B12" s="89" t="s">
        <v>8</v>
      </c>
      <c r="C12" s="89" t="s">
        <v>8</v>
      </c>
      <c r="D12" s="89" t="s">
        <v>8</v>
      </c>
      <c r="E12" s="89" t="s">
        <v>8</v>
      </c>
      <c r="F12" s="89">
        <v>107.105</v>
      </c>
      <c r="G12" s="89" t="s">
        <v>8</v>
      </c>
      <c r="H12" s="89" t="s">
        <v>8</v>
      </c>
      <c r="I12" s="89" t="s">
        <v>8</v>
      </c>
      <c r="J12" s="89" t="s">
        <v>8</v>
      </c>
      <c r="K12" s="89" t="s">
        <v>8</v>
      </c>
    </row>
    <row r="13" spans="1:11" x14ac:dyDescent="0.2">
      <c r="A13" s="48" t="s">
        <v>79</v>
      </c>
      <c r="B13" s="89" t="s">
        <v>8</v>
      </c>
      <c r="C13" s="89" t="s">
        <v>8</v>
      </c>
      <c r="D13" s="89">
        <v>-13</v>
      </c>
      <c r="E13" s="89" t="s">
        <v>8</v>
      </c>
      <c r="F13" s="89" t="s">
        <v>8</v>
      </c>
      <c r="G13" s="56">
        <v>-5</v>
      </c>
      <c r="H13" s="56">
        <v>-25</v>
      </c>
      <c r="I13" s="56">
        <v>-45</v>
      </c>
      <c r="J13" s="56">
        <v>-57</v>
      </c>
      <c r="K13" s="56">
        <v>-40</v>
      </c>
    </row>
    <row r="14" spans="1:11" x14ac:dyDescent="0.2">
      <c r="A14" s="48" t="s">
        <v>157</v>
      </c>
      <c r="B14" s="56" t="s">
        <v>8</v>
      </c>
      <c r="C14" s="56" t="s">
        <v>8</v>
      </c>
      <c r="D14" s="56" t="s">
        <v>8</v>
      </c>
      <c r="E14" s="56" t="s">
        <v>8</v>
      </c>
      <c r="F14" s="56">
        <v>2660</v>
      </c>
      <c r="G14" s="56">
        <v>3908.2149999999997</v>
      </c>
      <c r="H14" s="56" t="s">
        <v>8</v>
      </c>
      <c r="I14" s="56" t="s">
        <v>8</v>
      </c>
      <c r="J14" s="56" t="s">
        <v>8</v>
      </c>
      <c r="K14" s="56" t="s">
        <v>8</v>
      </c>
    </row>
    <row r="15" spans="1:11" x14ac:dyDescent="0.2">
      <c r="A15" s="48" t="s">
        <v>29</v>
      </c>
      <c r="B15" s="56" t="s">
        <v>8</v>
      </c>
      <c r="C15" s="56" t="s">
        <v>8</v>
      </c>
      <c r="D15" s="56" t="s">
        <v>8</v>
      </c>
      <c r="E15" s="56" t="s">
        <v>8</v>
      </c>
      <c r="F15" s="56" t="s">
        <v>8</v>
      </c>
      <c r="G15" s="56" t="s">
        <v>8</v>
      </c>
      <c r="H15" s="56" t="s">
        <v>8</v>
      </c>
      <c r="I15" s="56" t="s">
        <v>8</v>
      </c>
      <c r="J15" s="56">
        <v>158</v>
      </c>
      <c r="K15" s="56">
        <v>9</v>
      </c>
    </row>
    <row r="16" spans="1:11" x14ac:dyDescent="0.2">
      <c r="A16" s="48" t="s">
        <v>185</v>
      </c>
      <c r="B16" s="56" t="s">
        <v>8</v>
      </c>
      <c r="C16" s="56" t="s">
        <v>8</v>
      </c>
      <c r="D16" s="56" t="s">
        <v>8</v>
      </c>
      <c r="E16" s="56" t="s">
        <v>8</v>
      </c>
      <c r="F16" s="56">
        <v>106.96</v>
      </c>
      <c r="G16" s="56" t="s">
        <v>8</v>
      </c>
      <c r="H16" s="56" t="s">
        <v>8</v>
      </c>
      <c r="I16" s="56" t="s">
        <v>8</v>
      </c>
      <c r="J16" s="56" t="s">
        <v>8</v>
      </c>
      <c r="K16" s="56" t="s">
        <v>8</v>
      </c>
    </row>
    <row r="17" spans="1:13" s="4" customFormat="1" x14ac:dyDescent="0.2">
      <c r="A17" s="15" t="s">
        <v>67</v>
      </c>
      <c r="B17" s="56">
        <v>3.5372889500000002</v>
      </c>
      <c r="C17" s="56">
        <v>9.1210000000000004</v>
      </c>
      <c r="D17" s="56">
        <v>-57.779000000000003</v>
      </c>
      <c r="E17" s="56">
        <v>-0.113030449999988</v>
      </c>
      <c r="F17" s="56">
        <v>19.74589005</v>
      </c>
      <c r="G17" s="56">
        <v>-20.027073600000001</v>
      </c>
      <c r="H17" s="56" t="s">
        <v>8</v>
      </c>
      <c r="I17" s="56">
        <v>-5.8000000000000003E-2</v>
      </c>
      <c r="J17" s="56" t="s">
        <v>8</v>
      </c>
      <c r="K17" s="56" t="s">
        <v>8</v>
      </c>
      <c r="M17" s="1"/>
    </row>
    <row r="18" spans="1:13" ht="0.75" customHeight="1" x14ac:dyDescent="0.2">
      <c r="A18" s="12"/>
      <c r="B18" s="81"/>
      <c r="C18" s="81"/>
      <c r="D18" s="81"/>
      <c r="E18" s="81"/>
      <c r="F18" s="81"/>
      <c r="G18" s="81"/>
      <c r="H18" s="81"/>
      <c r="I18" s="81"/>
      <c r="J18" s="81"/>
      <c r="K18" s="81"/>
    </row>
    <row r="19" spans="1:13" ht="15.75" customHeight="1" x14ac:dyDescent="0.2">
      <c r="A19" s="13" t="s">
        <v>237</v>
      </c>
      <c r="B19" s="53">
        <v>-1155.6142223699999</v>
      </c>
      <c r="C19" s="53">
        <v>-1173.28356607</v>
      </c>
      <c r="D19" s="53">
        <v>-815.38988379</v>
      </c>
      <c r="E19" s="53">
        <v>-1206</v>
      </c>
      <c r="F19" s="53">
        <v>1594.0891214600001</v>
      </c>
      <c r="G19" s="53">
        <v>3408.0575774000017</v>
      </c>
      <c r="H19" s="53">
        <v>-513</v>
      </c>
      <c r="I19" s="53">
        <v>-273.55700000000002</v>
      </c>
      <c r="J19" s="53">
        <v>-240</v>
      </c>
      <c r="K19" s="53">
        <v>-323</v>
      </c>
    </row>
    <row r="20" spans="1:13" ht="30" customHeight="1" x14ac:dyDescent="0.2">
      <c r="A20" s="26" t="s">
        <v>30</v>
      </c>
      <c r="B20" s="29"/>
      <c r="C20" s="29"/>
      <c r="D20" s="29"/>
      <c r="E20" s="29"/>
      <c r="F20" s="29"/>
      <c r="G20" s="29"/>
      <c r="H20" s="29"/>
      <c r="I20" s="29"/>
      <c r="J20" s="29"/>
      <c r="K20" s="29"/>
    </row>
    <row r="21" spans="1:13" x14ac:dyDescent="0.2">
      <c r="A21" s="48" t="s">
        <v>143</v>
      </c>
      <c r="B21" s="56">
        <v>1812.8510000000001</v>
      </c>
      <c r="C21" s="56">
        <v>3701.5349999999999</v>
      </c>
      <c r="D21" s="56">
        <v>998.6</v>
      </c>
      <c r="E21" s="56">
        <v>2845.7979999999998</v>
      </c>
      <c r="F21" s="56">
        <v>3292.7249999999999</v>
      </c>
      <c r="G21" s="56">
        <v>3366</v>
      </c>
      <c r="H21" s="56" t="s">
        <v>8</v>
      </c>
      <c r="I21" s="56" t="s">
        <v>8</v>
      </c>
      <c r="J21" s="56">
        <v>1225</v>
      </c>
      <c r="K21" s="88">
        <v>2062</v>
      </c>
    </row>
    <row r="22" spans="1:13" x14ac:dyDescent="0.2">
      <c r="A22" s="12" t="s">
        <v>75</v>
      </c>
      <c r="B22" s="56">
        <v>-2270</v>
      </c>
      <c r="C22" s="56">
        <v>-1300</v>
      </c>
      <c r="D22" s="56">
        <v>-1092.405</v>
      </c>
      <c r="E22" s="56">
        <v>-1252.4110000000001</v>
      </c>
      <c r="F22" s="56">
        <v>-1988.374</v>
      </c>
      <c r="G22" s="56">
        <v>-1618</v>
      </c>
      <c r="H22" s="56">
        <v>-637</v>
      </c>
      <c r="I22" s="56">
        <v>-1801.9179999999999</v>
      </c>
      <c r="J22" s="56">
        <v>-1502</v>
      </c>
      <c r="K22" s="88">
        <v>-1315</v>
      </c>
    </row>
    <row r="23" spans="1:13" x14ac:dyDescent="0.2">
      <c r="A23" s="12" t="s">
        <v>31</v>
      </c>
      <c r="B23" s="81">
        <v>-2368.7460892328199</v>
      </c>
      <c r="C23" s="81">
        <v>-2019.90323281006</v>
      </c>
      <c r="D23" s="81">
        <v>-1776.9521978274199</v>
      </c>
      <c r="E23" s="81">
        <v>-2911.0180794899998</v>
      </c>
      <c r="F23" s="81">
        <v>-2907.901028368</v>
      </c>
      <c r="G23" s="81">
        <v>-5522.4113180960003</v>
      </c>
      <c r="H23" s="81">
        <v>-1464</v>
      </c>
      <c r="I23" s="81">
        <v>-1453.348</v>
      </c>
      <c r="J23" s="81">
        <v>-1459</v>
      </c>
      <c r="K23" s="60">
        <v>-1334</v>
      </c>
    </row>
    <row r="24" spans="1:13" x14ac:dyDescent="0.2">
      <c r="A24" s="12" t="s">
        <v>32</v>
      </c>
      <c r="B24" s="81">
        <v>-3802.152</v>
      </c>
      <c r="C24" s="81">
        <v>-3098.9850000000001</v>
      </c>
      <c r="D24" s="81">
        <v>-2988.672</v>
      </c>
      <c r="E24" s="81">
        <v>-2512.2179999999998</v>
      </c>
      <c r="F24" s="81">
        <v>-2590.2539999999999</v>
      </c>
      <c r="G24" s="81">
        <v>-1248.877</v>
      </c>
      <c r="H24" s="81">
        <v>-1995</v>
      </c>
      <c r="I24" s="81">
        <v>-889.71199999999999</v>
      </c>
      <c r="J24" s="81">
        <v>-352</v>
      </c>
      <c r="K24" s="81">
        <v>-1946</v>
      </c>
    </row>
    <row r="25" spans="1:13" x14ac:dyDescent="0.2">
      <c r="A25" s="19" t="s">
        <v>53</v>
      </c>
      <c r="B25" s="56" t="s">
        <v>8</v>
      </c>
      <c r="C25" s="56" t="s">
        <v>8</v>
      </c>
      <c r="D25" s="56" t="s">
        <v>8</v>
      </c>
      <c r="E25" s="56" t="s">
        <v>8</v>
      </c>
      <c r="F25" s="56" t="s">
        <v>8</v>
      </c>
      <c r="G25" s="56" t="s">
        <v>8</v>
      </c>
      <c r="H25" s="81">
        <v>141</v>
      </c>
      <c r="I25" s="81">
        <v>53.26</v>
      </c>
      <c r="J25" s="81">
        <v>187</v>
      </c>
      <c r="K25" s="81">
        <v>414</v>
      </c>
    </row>
    <row r="26" spans="1:13" x14ac:dyDescent="0.2">
      <c r="A26" s="48" t="s">
        <v>223</v>
      </c>
      <c r="B26" s="56">
        <v>-89.302586660000003</v>
      </c>
      <c r="C26" s="56">
        <v>-81.421937749999998</v>
      </c>
      <c r="D26" s="56">
        <v>-94.361577060000002</v>
      </c>
      <c r="E26" s="56" t="s">
        <v>8</v>
      </c>
      <c r="F26" s="56" t="s">
        <v>8</v>
      </c>
      <c r="G26" s="56" t="s">
        <v>8</v>
      </c>
      <c r="H26" s="56" t="s">
        <v>8</v>
      </c>
      <c r="I26" s="56" t="s">
        <v>8</v>
      </c>
      <c r="J26" s="56" t="s">
        <v>8</v>
      </c>
      <c r="K26" s="56" t="s">
        <v>8</v>
      </c>
    </row>
    <row r="27" spans="1:13" x14ac:dyDescent="0.2">
      <c r="A27" s="48" t="s">
        <v>201</v>
      </c>
      <c r="B27" s="56">
        <v>105.74856563999974</v>
      </c>
      <c r="C27" s="56">
        <v>-319.5514655399997</v>
      </c>
      <c r="D27" s="56">
        <v>149.84698838999986</v>
      </c>
      <c r="E27" s="56">
        <v>133.17612601000027</v>
      </c>
      <c r="F27" s="56">
        <v>-89.664269119999815</v>
      </c>
      <c r="G27" s="56">
        <v>259.25802089999996</v>
      </c>
      <c r="H27" s="56">
        <v>31</v>
      </c>
      <c r="I27" s="56">
        <v>4.0190000000000001</v>
      </c>
      <c r="J27" s="81">
        <v>-12</v>
      </c>
      <c r="K27" s="60">
        <v>8</v>
      </c>
    </row>
    <row r="28" spans="1:13" ht="0.75" customHeight="1" x14ac:dyDescent="0.2">
      <c r="A28" s="12"/>
      <c r="B28" s="81"/>
      <c r="C28" s="81"/>
      <c r="D28" s="81"/>
      <c r="E28" s="81"/>
      <c r="F28" s="81"/>
      <c r="G28" s="81"/>
      <c r="H28" s="81"/>
      <c r="I28" s="81"/>
      <c r="J28" s="81"/>
      <c r="K28" s="81"/>
    </row>
    <row r="29" spans="1:13" ht="15.75" customHeight="1" x14ac:dyDescent="0.2">
      <c r="A29" s="13" t="s">
        <v>238</v>
      </c>
      <c r="B29" s="53">
        <v>-6611.6013598899799</v>
      </c>
      <c r="C29" s="53">
        <v>-3118.3268256299903</v>
      </c>
      <c r="D29" s="53">
        <v>-4803.9429081500102</v>
      </c>
      <c r="E29" s="53">
        <v>-3696.6723927799903</v>
      </c>
      <c r="F29" s="53">
        <v>-4283.4681635999896</v>
      </c>
      <c r="G29" s="53">
        <v>-4763.632325505987</v>
      </c>
      <c r="H29" s="53">
        <v>-3924</v>
      </c>
      <c r="I29" s="53">
        <v>-4087.6979999999999</v>
      </c>
      <c r="J29" s="53">
        <v>-1912</v>
      </c>
      <c r="K29" s="53">
        <v>-2112</v>
      </c>
    </row>
    <row r="30" spans="1:13" ht="13.5" customHeight="1" x14ac:dyDescent="0.2">
      <c r="A30" s="13"/>
      <c r="B30" s="53"/>
      <c r="C30" s="53"/>
      <c r="D30" s="53"/>
      <c r="E30" s="53"/>
      <c r="F30" s="53"/>
      <c r="G30" s="53"/>
      <c r="H30" s="53"/>
      <c r="I30" s="53"/>
      <c r="J30" s="53"/>
      <c r="K30" s="53"/>
    </row>
    <row r="31" spans="1:13" ht="15.75" customHeight="1" x14ac:dyDescent="0.2">
      <c r="A31" s="13" t="s">
        <v>169</v>
      </c>
      <c r="B31" s="53">
        <v>-1431.3991723900799</v>
      </c>
      <c r="C31" s="53">
        <v>1315.31311850011</v>
      </c>
      <c r="D31" s="53">
        <v>-539.26262066997901</v>
      </c>
      <c r="E31" s="53">
        <v>-1195.4231586399801</v>
      </c>
      <c r="F31" s="53">
        <v>712.87102507008899</v>
      </c>
      <c r="G31" s="53">
        <v>1573.2651741000157</v>
      </c>
      <c r="H31" s="53">
        <v>-669</v>
      </c>
      <c r="I31" s="53">
        <v>-1084.8620000000001</v>
      </c>
      <c r="J31" s="53">
        <v>348</v>
      </c>
      <c r="K31" s="53">
        <v>371</v>
      </c>
    </row>
    <row r="32" spans="1:13" ht="0.75" customHeight="1" x14ac:dyDescent="0.2">
      <c r="A32" s="13"/>
      <c r="B32" s="53"/>
      <c r="C32" s="53"/>
      <c r="D32" s="53"/>
      <c r="E32" s="53"/>
      <c r="F32" s="53"/>
      <c r="G32" s="53"/>
      <c r="H32" s="53"/>
      <c r="I32" s="53"/>
      <c r="J32" s="53"/>
      <c r="K32" s="53"/>
    </row>
    <row r="33" spans="1:11" x14ac:dyDescent="0.2">
      <c r="A33" s="43" t="s">
        <v>33</v>
      </c>
      <c r="B33" s="81">
        <v>3411.3329166100002</v>
      </c>
      <c r="C33" s="81">
        <v>2370.03941072</v>
      </c>
      <c r="D33" s="81">
        <v>2885.8198877099999</v>
      </c>
      <c r="E33" s="81">
        <v>3998.1338748099997</v>
      </c>
      <c r="F33" s="81">
        <v>3364.2342558</v>
      </c>
      <c r="G33" s="81">
        <v>1732.3660975</v>
      </c>
      <c r="H33" s="81">
        <v>2312</v>
      </c>
      <c r="I33" s="81">
        <v>3164.4929999999999</v>
      </c>
      <c r="J33" s="81">
        <v>2824</v>
      </c>
      <c r="K33" s="81">
        <v>2533</v>
      </c>
    </row>
    <row r="34" spans="1:11" x14ac:dyDescent="0.2">
      <c r="A34" s="12" t="s">
        <v>34</v>
      </c>
      <c r="B34" s="81">
        <v>141.12514037</v>
      </c>
      <c r="C34" s="81">
        <v>-274.01961261000002</v>
      </c>
      <c r="D34" s="81">
        <v>23.482143679999901</v>
      </c>
      <c r="E34" s="81">
        <v>83.109171540000006</v>
      </c>
      <c r="F34" s="81">
        <v>-78.970782470000103</v>
      </c>
      <c r="G34" s="81">
        <v>58.602984200000108</v>
      </c>
      <c r="H34" s="81">
        <v>90</v>
      </c>
      <c r="I34" s="81">
        <v>231.89699999999999</v>
      </c>
      <c r="J34" s="81">
        <v>-8</v>
      </c>
      <c r="K34" s="81">
        <v>-79</v>
      </c>
    </row>
    <row r="35" spans="1:11" ht="0.75" customHeight="1" x14ac:dyDescent="0.2">
      <c r="A35" s="12"/>
      <c r="B35" s="27"/>
      <c r="C35" s="27"/>
      <c r="D35" s="27"/>
      <c r="E35" s="27"/>
      <c r="F35" s="27"/>
      <c r="G35" s="27"/>
      <c r="H35" s="27"/>
      <c r="I35" s="27"/>
      <c r="J35" s="27"/>
      <c r="K35" s="27"/>
    </row>
    <row r="36" spans="1:11" ht="15.75" customHeight="1" x14ac:dyDescent="0.2">
      <c r="A36" s="13" t="s">
        <v>35</v>
      </c>
      <c r="B36" s="53">
        <v>2121.0588845899997</v>
      </c>
      <c r="C36" s="53">
        <v>3411.3329166100002</v>
      </c>
      <c r="D36" s="53">
        <v>2370.03941072</v>
      </c>
      <c r="E36" s="53">
        <v>2885.8198877099999</v>
      </c>
      <c r="F36" s="53">
        <v>3998.1344984000002</v>
      </c>
      <c r="G36" s="53">
        <v>3364.2342558</v>
      </c>
      <c r="H36" s="53">
        <v>1732</v>
      </c>
      <c r="I36" s="53">
        <v>2311.527</v>
      </c>
      <c r="J36" s="53">
        <v>3164</v>
      </c>
      <c r="K36" s="53">
        <v>2824</v>
      </c>
    </row>
    <row r="37" spans="1:11" ht="0.75" customHeight="1" x14ac:dyDescent="0.2">
      <c r="A37" s="12"/>
      <c r="B37" s="12"/>
      <c r="C37" s="12"/>
      <c r="D37" s="12"/>
      <c r="E37" s="12"/>
      <c r="F37" s="12"/>
      <c r="G37" s="12"/>
      <c r="H37" s="12"/>
      <c r="I37" s="12"/>
      <c r="J37" s="12"/>
      <c r="K37" s="12"/>
    </row>
    <row r="38" spans="1:11" ht="12.75" customHeight="1" x14ac:dyDescent="0.2">
      <c r="A38" s="66" t="s">
        <v>227</v>
      </c>
      <c r="B38" s="114"/>
      <c r="C38" s="114"/>
      <c r="D38" s="114"/>
      <c r="E38" s="114"/>
      <c r="F38" s="114"/>
      <c r="G38" s="28"/>
      <c r="H38" s="28"/>
      <c r="I38" s="28"/>
      <c r="J38" s="28"/>
      <c r="K38" s="28"/>
    </row>
    <row r="39" spans="1:11" x14ac:dyDescent="0.2">
      <c r="A39" s="102"/>
      <c r="B39" s="102"/>
      <c r="C39" s="102"/>
      <c r="D39" s="102"/>
      <c r="E39" s="102"/>
      <c r="F39" s="102"/>
      <c r="G39" s="5"/>
      <c r="H39" s="5"/>
      <c r="I39" s="5"/>
      <c r="J39" s="5"/>
      <c r="K39" s="5"/>
    </row>
  </sheetData>
  <pageMargins left="0.74803149606299213" right="0.74803149606299213" top="0.98425196850393704" bottom="0.98425196850393704" header="0.51181102362204722" footer="0.51181102362204722"/>
  <pageSetup paperSize="9" scale="83" orientation="landscape" r:id="rId1"/>
  <headerFooter alignWithMargins="0"/>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 Balance sheet</vt:lpstr>
      <vt:lpstr>Balance sheet Q</vt:lpstr>
      <vt:lpstr>Income statement</vt:lpstr>
      <vt:lpstr>Income statement Q</vt:lpstr>
      <vt:lpstr>Sales by product segment</vt:lpstr>
      <vt:lpstr>Operating income by prod segm</vt:lpstr>
      <vt:lpstr>Op margin % </vt:lpstr>
      <vt:lpstr>Key ratios</vt:lpstr>
      <vt:lpstr>Cash flow </vt:lpstr>
      <vt:lpstr>Cash flow Q</vt:lpstr>
      <vt:lpstr>Sales by prod segm Q</vt:lpstr>
      <vt:lpstr>Per-share data</vt:lpstr>
      <vt:lpstr>Operating income by prod segm Q</vt:lpstr>
      <vt:lpstr>Op margin % Q</vt:lpstr>
      <vt:lpstr>Statement of compreh. incom</vt:lpstr>
      <vt:lpstr>Statement of compreh. incom Q</vt:lpstr>
      <vt:lpstr>' Balance sheet'!Print_Area</vt:lpstr>
      <vt:lpstr>'Balance sheet Q'!Print_Area</vt:lpstr>
      <vt:lpstr>'Cash flow '!Print_Area</vt:lpstr>
      <vt:lpstr>'Cash flow Q'!Print_Area</vt:lpstr>
      <vt:lpstr>'Income statement'!Print_Area</vt:lpstr>
      <vt:lpstr>'Income statement Q'!Print_Area</vt:lpstr>
      <vt:lpstr>'Key ratios'!Print_Area</vt:lpstr>
      <vt:lpstr>'Op margin % '!Print_Area</vt:lpstr>
      <vt:lpstr>'Op margin % Q'!Print_Area</vt:lpstr>
      <vt:lpstr>'Operating income by prod segm'!Print_Area</vt:lpstr>
      <vt:lpstr>'Operating income by prod segm Q'!Print_Area</vt:lpstr>
      <vt:lpstr>'Per-share data'!Print_Area</vt:lpstr>
      <vt:lpstr>'Sales by prod segm Q'!Print_Area</vt:lpstr>
      <vt:lpstr>'Sales by product segment'!Print_Area</vt:lpstr>
      <vt:lpstr>'Statement of compreh. incom'!Print_Area</vt:lpstr>
      <vt:lpstr>'Statement of compreh. incom Q'!Print_Area</vt:lpstr>
    </vt:vector>
  </TitlesOfParts>
  <Company>Swedish Match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Swedish Match: Change in share capital</dc:title>
  <dc:creator>Swedish Match</dc:creator>
  <cp:lastModifiedBy>Djuli Holmgren</cp:lastModifiedBy>
  <cp:lastPrinted>2022-03-23T08:46:00Z</cp:lastPrinted>
  <dcterms:created xsi:type="dcterms:W3CDTF">1998-11-02T15:02:32Z</dcterms:created>
  <dcterms:modified xsi:type="dcterms:W3CDTF">2022-10-28T08:10:25Z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