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wedishmatch-my.sharepoint.com/personal/djuli_holmgren_swedishmatch_com/Documents/Desktop/Q3 - report release/"/>
    </mc:Choice>
  </mc:AlternateContent>
  <xr:revisionPtr revIDLastSave="0" documentId="8_{30251143-0BD8-4984-827E-C172C4177C6E}" xr6:coauthVersionLast="47" xr6:coauthVersionMax="47" xr10:uidLastSave="{00000000-0000-0000-0000-000000000000}"/>
  <bookViews>
    <workbookView xWindow="31884" yWindow="9864" windowWidth="25584" windowHeight="15456" tabRatio="780" firstSheet="1" activeTab="8" xr2:uid="{00000000-000D-0000-FFFF-FFFF00000000}"/>
  </bookViews>
  <sheets>
    <sheet name="Balansräkning" sheetId="1" r:id="rId1"/>
    <sheet name="Balansräkning Kv" sheetId="2" r:id="rId2"/>
    <sheet name="Resultaträkning" sheetId="3" r:id="rId3"/>
    <sheet name="Resultaträkning Kv" sheetId="4" r:id="rId4"/>
    <sheet name="Nettoomsättning per produktseg." sheetId="5" r:id="rId5"/>
    <sheet name="Rörelseresultat per produktseg." sheetId="6" r:id="rId6"/>
    <sheet name="Rörelsemarg %" sheetId="15" r:id="rId7"/>
    <sheet name="Nyckeltal" sheetId="7" r:id="rId8"/>
    <sheet name="Kassaflöde" sheetId="18" r:id="rId9"/>
    <sheet name="Kassaflöde Kv" sheetId="14" r:id="rId10"/>
    <sheet name="Försäljning per prodseg." sheetId="8" r:id="rId11"/>
    <sheet name="Data per aktie" sheetId="10" r:id="rId12"/>
    <sheet name="Rörelseresultat per prodseg. Kv" sheetId="16" r:id="rId13"/>
    <sheet name="Rörelsemarg % Kv" sheetId="17" r:id="rId14"/>
    <sheet name="Rapport över totalresultat" sheetId="20" r:id="rId15"/>
    <sheet name="Rapport över totalresultat Kv." sheetId="22" r:id="rId16"/>
  </sheets>
  <externalReferences>
    <externalReference r:id="rId17"/>
  </externalReferences>
  <definedNames>
    <definedName name="HTML_CodePage" hidden="1">1252</definedName>
    <definedName name="HTML_Control" localSheetId="8" hidden="1">{"'Share Capital Changes'!$D$14","'Share Capital Changes'!$E$9"}</definedName>
    <definedName name="HTML_Control" localSheetId="9" hidden="1">{"'Share Capital Changes'!$D$14","'Share Capital Changes'!$E$9"}</definedName>
    <definedName name="HTML_Control" localSheetId="13" hidden="1">{"'Share Capital Changes'!$D$14","'Share Capital Changes'!$E$9"}</definedName>
    <definedName name="HTML_Control" localSheetId="12" hidden="1">{"'Share Capital Changes'!$D$14","'Share Capital Changes'!$E$9"}</definedName>
    <definedName name="HTML_Control" hidden="1">{"'Share Capital Changes'!$D$14","'Share Capital Changes'!$E$9"}</definedName>
    <definedName name="HTML_Description" hidden="1">""</definedName>
    <definedName name="HTML_Email" hidden="1">""</definedName>
    <definedName name="HTML_Header" hidden="1">"Share Capital Changes"</definedName>
    <definedName name="HTML_LastUpdate" hidden="1">"1998-11-18"</definedName>
    <definedName name="HTML_LineAfter" hidden="1">FALSE</definedName>
    <definedName name="HTML_LineBefore" hidden="1">FALSE</definedName>
    <definedName name="HTML_Name" hidden="1">"Åsa Edwall"</definedName>
    <definedName name="HTML_OBDlg2" hidden="1">TRUE</definedName>
    <definedName name="HTML_OBDlg4" hidden="1">TRUE</definedName>
    <definedName name="HTML_OS" hidden="1">0</definedName>
    <definedName name="HTML_PathFile" hidden="1">"C:\My Documents\SwedishMatch\Internet\Nya siten\Manus ny site\MyHTML.htm"</definedName>
    <definedName name="HTML_Title" hidden="1">"English"</definedName>
    <definedName name="Name">[1]Parametrar!$D$9</definedName>
    <definedName name="_xlnm.Print_Area" localSheetId="0">Balansräkning!$A$1:$K$23</definedName>
    <definedName name="_xlnm.Print_Area" localSheetId="1">'Balansräkning Kv'!$A$1:$AO$37</definedName>
    <definedName name="_xlnm.Print_Area" localSheetId="11">'Data per aktie'!$A$1:$K$15</definedName>
    <definedName name="_xlnm.Print_Area" localSheetId="10">'Försäljning per prodseg.'!$A$1:$AC$12</definedName>
    <definedName name="_xlnm.Print_Area" localSheetId="8">Kassaflöde!$A$1:$K$37</definedName>
    <definedName name="_xlnm.Print_Area" localSheetId="9">'Kassaflöde Kv'!$A$1:$AO$35</definedName>
    <definedName name="_xlnm.Print_Area" localSheetId="4">'Nettoomsättning per produktseg.'!$A$1:$H$11</definedName>
    <definedName name="_xlnm.Print_Area" localSheetId="7">Nyckeltal!$A$1:$K$17</definedName>
    <definedName name="_xlnm.Print_Area" localSheetId="14">'Rapport över totalresultat'!$A$1:$K$27</definedName>
    <definedName name="_xlnm.Print_Area" localSheetId="15">'Rapport över totalresultat Kv.'!$A$1:$AO$28</definedName>
    <definedName name="_xlnm.Print_Area" localSheetId="2">Resultaträkning!$A$1:$K$36</definedName>
    <definedName name="_xlnm.Print_Area" localSheetId="3">'Resultaträkning Kv'!$A$1:$AO$31</definedName>
    <definedName name="_xlnm.Print_Area" localSheetId="6">'Rörelsemarg %'!$A$1:$H$8</definedName>
    <definedName name="_xlnm.Print_Area" localSheetId="13">'Rörelsemarg % Kv'!$A$1:$AF$8</definedName>
    <definedName name="_xlnm.Print_Area" localSheetId="12">'Rörelseresultat per prodseg. Kv'!$A$1:$AF$24</definedName>
    <definedName name="_xlnm.Print_Area" localSheetId="5">'Rörelseresultat per produktseg.'!$A$1:$H$23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C15" i="22"/>
  <c r="C20" i="22"/>
  <c r="B21" i="2"/>
  <c r="B32" i="2" s="1"/>
  <c r="B15" i="22"/>
  <c r="B20" i="22"/>
  <c r="C16" i="2" l="1"/>
  <c r="C21" i="2"/>
  <c r="C32" i="2" s="1"/>
  <c r="B12" i="1"/>
  <c r="B22" i="1"/>
  <c r="B20" i="20" l="1"/>
  <c r="B7" i="6"/>
  <c r="D21" i="1" l="1"/>
  <c r="D16" i="1"/>
</calcChain>
</file>

<file path=xl/sharedStrings.xml><?xml version="1.0" encoding="utf-8"?>
<sst xmlns="http://schemas.openxmlformats.org/spreadsheetml/2006/main" count="2435" uniqueCount="269">
  <si>
    <t>SEK million</t>
  </si>
  <si>
    <t>-</t>
  </si>
  <si>
    <t>Q4/12</t>
  </si>
  <si>
    <t>Q1/13</t>
  </si>
  <si>
    <t>Q2/13</t>
  </si>
  <si>
    <t>Q3/13</t>
  </si>
  <si>
    <t>Dec 2012</t>
  </si>
  <si>
    <t>Mar 2013</t>
  </si>
  <si>
    <t>Jun 2013</t>
  </si>
  <si>
    <t>Sep 2013</t>
  </si>
  <si>
    <t>Q4/13</t>
  </si>
  <si>
    <t>Dec 2013</t>
  </si>
  <si>
    <t>Q1/14</t>
  </si>
  <si>
    <t>Mar 2014</t>
  </si>
  <si>
    <t>Q2/14</t>
  </si>
  <si>
    <t>Jun 2014</t>
  </si>
  <si>
    <t>Q3/14</t>
  </si>
  <si>
    <t>Sep 2014</t>
  </si>
  <si>
    <t>Q4/14</t>
  </si>
  <si>
    <t>EBITA, MSEK</t>
  </si>
  <si>
    <t>Dec 2014</t>
  </si>
  <si>
    <t>Q1/15</t>
  </si>
  <si>
    <t>Mar 2015</t>
  </si>
  <si>
    <t>Q2/15</t>
  </si>
  <si>
    <t>Jun 2015</t>
  </si>
  <si>
    <t>Q3/15</t>
  </si>
  <si>
    <t>Sep 2015</t>
  </si>
  <si>
    <t>Q4/15</t>
  </si>
  <si>
    <t>-0</t>
  </si>
  <si>
    <t>Dec 2015</t>
  </si>
  <si>
    <t>Q1/16</t>
  </si>
  <si>
    <t>Mar 2016</t>
  </si>
  <si>
    <t>Q2/16</t>
  </si>
  <si>
    <t>Jun 2016</t>
  </si>
  <si>
    <t>Q3/16</t>
  </si>
  <si>
    <t>Sep 2016</t>
  </si>
  <si>
    <t>Q4/16</t>
  </si>
  <si>
    <t>Dec 2016</t>
  </si>
  <si>
    <t>Q1/18</t>
  </si>
  <si>
    <t>Mar 2018</t>
  </si>
  <si>
    <t>Immateriella tillgångar</t>
  </si>
  <si>
    <t>Materiella anläggningstillgångar</t>
  </si>
  <si>
    <t>Övriga långfristiga finansiella tillgångar och fordringar</t>
  </si>
  <si>
    <t>Övriga kortfristiga placeringar och kortfristiga finansiella tillgångar</t>
  </si>
  <si>
    <t>Likvida medel</t>
  </si>
  <si>
    <t>Summa tillgångar</t>
  </si>
  <si>
    <t>Eget kapital hänförligt till moderbolagets aktieägare</t>
  </si>
  <si>
    <t>Innehav utan bestämmande inflytande</t>
  </si>
  <si>
    <t>Långfristiga avsättningar</t>
  </si>
  <si>
    <t>Långfristiga räntebärande skulder</t>
  </si>
  <si>
    <t>Övriga långfristiga finansiella skulder</t>
  </si>
  <si>
    <t>Kortfristiga avsättningar</t>
  </si>
  <si>
    <t>Kortfristiga räntebärande skulder</t>
  </si>
  <si>
    <t>Övriga kortfristiga skulder</t>
  </si>
  <si>
    <t>Summa eget kapital och skulder</t>
  </si>
  <si>
    <t>MSEK</t>
  </si>
  <si>
    <t>Övriga långfristiga tillgångar och operativa fordringar</t>
  </si>
  <si>
    <t>Kortfristiga operativa tillgångar</t>
  </si>
  <si>
    <t>Övriga kortfristiga finansiella fordringar</t>
  </si>
  <si>
    <t>Kortfristiga operativa tillgångar och fordringar</t>
  </si>
  <si>
    <t>Summa eget kapital</t>
  </si>
  <si>
    <t>Långfristiga finansiella avsättningar</t>
  </si>
  <si>
    <t>Övriga långfristiga operativa skulder</t>
  </si>
  <si>
    <t>Övriga kortfristiga finansiella skulder</t>
  </si>
  <si>
    <t>Övriga kortfristiga operativa skulder</t>
  </si>
  <si>
    <t>Resultaträkning koncernen</t>
  </si>
  <si>
    <t>Nettoomsättning</t>
  </si>
  <si>
    <t>Kostnad för sålda varor</t>
  </si>
  <si>
    <t>Bruttoresultat</t>
  </si>
  <si>
    <t>Försäljnings- och administrativa kostnader</t>
  </si>
  <si>
    <t>Resultatandelar i intresseföretag och joint ventures</t>
  </si>
  <si>
    <t>Intäkt från ändrad förmånsplan</t>
  </si>
  <si>
    <t xml:space="preserve">Realisationsvinst från verksamheter som överförts till STG </t>
  </si>
  <si>
    <t>Flytt av distributionsanläggningar</t>
  </si>
  <si>
    <t xml:space="preserve">Realisationsvinst från försäljning av tomt </t>
  </si>
  <si>
    <t>Avyttring av aktier i STG</t>
  </si>
  <si>
    <t>Omvärdering till verkligt värde för STG aktier</t>
  </si>
  <si>
    <t>Avyttring av distributionsanläggning</t>
  </si>
  <si>
    <t>Rörelseresultat</t>
  </si>
  <si>
    <t>Finansiella intäkter</t>
  </si>
  <si>
    <t>Finansiella kostnader</t>
  </si>
  <si>
    <t>Finansnetto</t>
  </si>
  <si>
    <t>Resultat före skatt</t>
  </si>
  <si>
    <t>Skatter</t>
  </si>
  <si>
    <t>Årets resultat</t>
  </si>
  <si>
    <t>Hänförligt till:</t>
  </si>
  <si>
    <t>Moderbolagets aktieägare</t>
  </si>
  <si>
    <t>Koncernens resultaträkning - kvartal</t>
  </si>
  <si>
    <t>Resultatandelar i intressebolag och joint ventures</t>
  </si>
  <si>
    <t xml:space="preserve">Utdelning från STG </t>
  </si>
  <si>
    <t>Periodens resultat</t>
  </si>
  <si>
    <t>Tändprodukter</t>
  </si>
  <si>
    <t>Övrig verksamhet</t>
  </si>
  <si>
    <t>Cigarrer</t>
  </si>
  <si>
    <t>Resultatandel i STG</t>
  </si>
  <si>
    <t>Delsumma</t>
  </si>
  <si>
    <t>Realisationsvinst från försäljning av tomt</t>
  </si>
  <si>
    <t>Koncernens rörelseresultat</t>
  </si>
  <si>
    <t>Procent</t>
  </si>
  <si>
    <t>Nettolåneskuld, MSEK</t>
  </si>
  <si>
    <t>Investeringar i materiella anläggningstillgångar, MSEK</t>
  </si>
  <si>
    <t>EBITA räntetäckningsgrad</t>
  </si>
  <si>
    <t>Nettolåneskuld/EBITA</t>
  </si>
  <si>
    <t>Kassaflödesanalys koncernen</t>
  </si>
  <si>
    <t>Kassaflöde från den löpande verksamheten före förändringar av rörelsekapital</t>
  </si>
  <si>
    <t>Förändringar av rörelsekapital</t>
  </si>
  <si>
    <t>Kassaflöde från den löpande verksamheten</t>
  </si>
  <si>
    <t>Investeringsverksamheten</t>
  </si>
  <si>
    <t>Förvärv av materiella anläggningstillgångar</t>
  </si>
  <si>
    <t>Avyttring av materiella anläggningstillgångar</t>
  </si>
  <si>
    <t>Förvärv av immateriella tillgångar</t>
  </si>
  <si>
    <t>Förvärv av dotterföretag, netto likviditetspåverkan</t>
  </si>
  <si>
    <t>Avyttring av dotterföretag, netto likvidpåverkan</t>
  </si>
  <si>
    <t>Utdelning från STG</t>
  </si>
  <si>
    <t>Förändringar i finansiella fordringar m.m.</t>
  </si>
  <si>
    <t>Kassaflöde från investeringsverksamheten</t>
  </si>
  <si>
    <t>Finansieringsverksamheten</t>
  </si>
  <si>
    <t>Återköp av egna aktier</t>
  </si>
  <si>
    <t>Av personal inlösta aktieoptioner</t>
  </si>
  <si>
    <t>Upptagna lån</t>
  </si>
  <si>
    <t>Amortering av lån</t>
  </si>
  <si>
    <t>Utbetald utdelning till moderbolagets aktieägare</t>
  </si>
  <si>
    <t>Övrigt</t>
  </si>
  <si>
    <t>Kassaflöde från finansieringsverksamheten</t>
  </si>
  <si>
    <t>Total ökning/minskning likvida medel</t>
  </si>
  <si>
    <t>Likvida medel vid periodens början</t>
  </si>
  <si>
    <t>Valutadifferens i likvida medel</t>
  </si>
  <si>
    <t>Likvida medel vid periodens slut</t>
  </si>
  <si>
    <t>Förändring av lån</t>
  </si>
  <si>
    <t>Realiserad valutavinst/förlust från finansiella instrument</t>
  </si>
  <si>
    <t>Valutakursdifferens i likvida medel</t>
  </si>
  <si>
    <t>Data per aktie</t>
  </si>
  <si>
    <t>Antal aktieägare</t>
  </si>
  <si>
    <t>Koncernens rapport över totalresultat</t>
  </si>
  <si>
    <t>Omräkningsdifferens i utländsk verksamhet</t>
  </si>
  <si>
    <t>Omräkningsdifferens överfört till periodens resultat</t>
  </si>
  <si>
    <t>Effektiv andel av förändringar i verkligt värde på kassaflödessäkringar</t>
  </si>
  <si>
    <t>Förändringar i verkligt värde på kassaflödessäkringar överfört till periodens resultat</t>
  </si>
  <si>
    <t>Aktuariella vinster och förluster avseende pensioner, inkl. särskild löneskatt</t>
  </si>
  <si>
    <t>Andel i intresseföretags och joint ventures övrigt totalresultat</t>
  </si>
  <si>
    <t>Andel i intresseföretags och joint ventures övrigt totalresultat som överförts till årets resultat</t>
  </si>
  <si>
    <t>Förändring i verkligt värde för STG aktier som överförts till periodens resultat</t>
  </si>
  <si>
    <t>Förändring i verkligt värde för STG aktier</t>
  </si>
  <si>
    <t>Skatt hänförligt till poster i övrigt totalresultat</t>
  </si>
  <si>
    <t xml:space="preserve">Delsumma, netto efter skatt </t>
  </si>
  <si>
    <t>Årets totalresultat</t>
  </si>
  <si>
    <t>Hänförligt till</t>
  </si>
  <si>
    <t>Koncernens rapport över totalresultat - kvartal</t>
  </si>
  <si>
    <t>Omräkningsdifferens som överförts till periodens resultat</t>
  </si>
  <si>
    <t>Förändringar i verkligt värde på kassaflödessäkringar som överförts till periodens resultat</t>
  </si>
  <si>
    <t>Andel i intresseföretags och joint ventures övrigt totalresultat som överförts till periodens resultat</t>
  </si>
  <si>
    <t>Periodens totalresultat</t>
  </si>
  <si>
    <t>Nettoomsättning per produktsegment</t>
  </si>
  <si>
    <t>Rörelseresultat per produktsegment</t>
  </si>
  <si>
    <t>Rörelsemarginal per produktsegment</t>
  </si>
  <si>
    <t>Nettoomsättning per produktsegment - kvartal</t>
  </si>
  <si>
    <t>Rörelsemarginal per produktsegment - kvartal</t>
  </si>
  <si>
    <t>Realiserad valutavinst/förlust från finansiella instrument m.m.</t>
  </si>
  <si>
    <t>Q2/18</t>
  </si>
  <si>
    <t>Jun 2018</t>
  </si>
  <si>
    <t>Q3/18</t>
  </si>
  <si>
    <t>Sep 2018</t>
  </si>
  <si>
    <t>Q4/18</t>
  </si>
  <si>
    <t>Dec 2018</t>
  </si>
  <si>
    <t xml:space="preserve">* Koncernens resultat- och balansräkning för 2017 har räknats om i enlighet med IFRS 15. </t>
  </si>
  <si>
    <t>* Koncernens resultat- och balansräkning för 2017 har räknats om i enlighet med IFRS 15.  Till följd av den nya standarden har segmentsrapporteringen förändrats från och med 2017.</t>
  </si>
  <si>
    <t>* Koncernens resultat- och balansräkning för 2017 har räknats om i enlighet med IFRS 15. Till följd av den nya standarden har segmentsrapporteringen förändrats från och med 2017.</t>
  </si>
  <si>
    <t>2017*</t>
  </si>
  <si>
    <t>Övriga långfristiga finansiella och operativa tillgångar och fordringar</t>
  </si>
  <si>
    <t>Övriga kortfristiga finansiella och operativa tillgångar och fordringar</t>
  </si>
  <si>
    <t>Nyttjanderättstillgångar</t>
  </si>
  <si>
    <t>Q1/19</t>
  </si>
  <si>
    <t>Koncernens balansräkning - Kvartal</t>
  </si>
  <si>
    <t>Q4/17*</t>
  </si>
  <si>
    <t>Q3/17*</t>
  </si>
  <si>
    <t>Q2/17*</t>
  </si>
  <si>
    <t>Q1/17*</t>
  </si>
  <si>
    <t>Rörelsemarginal, %***</t>
  </si>
  <si>
    <t>Nyckeltal**</t>
  </si>
  <si>
    <t>** Alla nyckeltal har beräknats exklusive större engångsposter om inget annat anges.</t>
  </si>
  <si>
    <t>Koncernens kassaflöde - Kvartal ackumulerat</t>
  </si>
  <si>
    <t>Leasingbetalningar</t>
  </si>
  <si>
    <t>Mar 2019</t>
  </si>
  <si>
    <t>Rörelseresultat per produktsegment - Kvartal</t>
  </si>
  <si>
    <t>Övrigt totalresultat som kan omföras till resultaträkningen**</t>
  </si>
  <si>
    <t>Övrigt totalresultat som inte kommer att omföras till resultaträkningen**</t>
  </si>
  <si>
    <t>Koncernens balansräkning i sammandrag</t>
  </si>
  <si>
    <t>Realisationsvinst vid försäljning av fastighet</t>
  </si>
  <si>
    <t>Q2/19</t>
  </si>
  <si>
    <t>Jun 2019</t>
  </si>
  <si>
    <t>Q3/19</t>
  </si>
  <si>
    <t>Tillgångar som innehas för försäljning</t>
  </si>
  <si>
    <t>Andelar i intresseföretag och joint ventures***</t>
  </si>
  <si>
    <t>Sep 2019</t>
  </si>
  <si>
    <t>** Övrigt totalresultat har från och med Q1 2012 blivit uppdelat i två kategorier efter det nya kravet i IAS 1. Presentationen av Övrigt totalresultat före 2012 har inte ändrats.</t>
  </si>
  <si>
    <t>Q4/19</t>
  </si>
  <si>
    <t>Nedskrivning i europeiska tuggtobaksverksamheten</t>
  </si>
  <si>
    <t>Verksamhet, exklusive verksamheter som överförts till STG samt resultatandel i STG:</t>
  </si>
  <si>
    <t>P/E-tal efter skatt</t>
  </si>
  <si>
    <t>EBIT-multipel</t>
  </si>
  <si>
    <t>Dec 2019</t>
  </si>
  <si>
    <t>Q1/20</t>
  </si>
  <si>
    <t>Rökfria produkter</t>
  </si>
  <si>
    <t>Rörelseresultat från produktsegment</t>
  </si>
  <si>
    <t>Nettoomsättning från produktsegment</t>
  </si>
  <si>
    <t>Nettoomsättning från produktsegment, från och med 2017</t>
  </si>
  <si>
    <t>Rörelseresultat från segment, till och med 2016</t>
  </si>
  <si>
    <t>Q2/20</t>
  </si>
  <si>
    <t>Q3/20</t>
  </si>
  <si>
    <t>Q4/20</t>
  </si>
  <si>
    <t>Dec 2020</t>
  </si>
  <si>
    <t>Andelar i intresseföretag och joint ventures*</t>
  </si>
  <si>
    <t>* Rörelseresultatet för koncernen och för produktsegmentet Cigarrer har omräknats för de första tre kvartalen 2020. För ytterligare information hänvisas till not 1 i delårsrapport Q4 2020.</t>
  </si>
  <si>
    <t xml:space="preserve">** Koncernens resultat- och balansräkning för 2017 har räknats om i enlighet med IFRS 15. </t>
  </si>
  <si>
    <t>Q3/20*</t>
  </si>
  <si>
    <t>Q2/20*</t>
  </si>
  <si>
    <t>Q1/20*</t>
  </si>
  <si>
    <t>Q4/17**</t>
  </si>
  <si>
    <t>Q3/17**</t>
  </si>
  <si>
    <t>Q2/17**</t>
  </si>
  <si>
    <t>Q1/17**</t>
  </si>
  <si>
    <t>Sep 2020*</t>
  </si>
  <si>
    <t>Jun 2020*</t>
  </si>
  <si>
    <t>Mar 2020*</t>
  </si>
  <si>
    <t>Dec 2017**</t>
  </si>
  <si>
    <t>Sep 2017**</t>
  </si>
  <si>
    <t>Jun 2017**</t>
  </si>
  <si>
    <t>Mar 2017**</t>
  </si>
  <si>
    <t>** Koncernens resultat- och balansräkning för 2017 har räknats om i enlighet med IFRS 15. Till följd av den nya standarden har segmentsrapporteringen förändrats från och med 2017.</t>
  </si>
  <si>
    <t>* Rörelseresultatet för produktsegmentet Cigarrer har omräknats för de första tre kvartalen 2020. För ytterligare information hänvisas till not 1 i delårsrapport Q4 2020.</t>
  </si>
  <si>
    <t>Övrigt totalresultat som kan omföras till resultaträkningen***</t>
  </si>
  <si>
    <t>Övrigt totalresultat som inte kommer att omföras till resultaträkningen***</t>
  </si>
  <si>
    <t>*** Övrigt totalresultat har från och med Q1 2012 blivit uppdelat i två kategorier efter det nya kravet i IAS 1. Presentationen av Övrigt totalresultat före 2012 har inte ändrats.</t>
  </si>
  <si>
    <t>Q1/21</t>
  </si>
  <si>
    <t>Mar 2021</t>
  </si>
  <si>
    <t>Förlikningsintäkt</t>
  </si>
  <si>
    <t xml:space="preserve">*** Investeringar i intresseföretag och joint ventures inkluderar aktier i STG för perioder före Q3 2016. </t>
  </si>
  <si>
    <r>
      <t>Börskurs vid årets slut, SEK</t>
    </r>
    <r>
      <rPr>
        <vertAlign val="superscript"/>
        <sz val="10"/>
        <rFont val="Arial"/>
        <family val="2"/>
      </rPr>
      <t>1)</t>
    </r>
  </si>
  <si>
    <r>
      <t>Utdelning per aktie, SEK</t>
    </r>
    <r>
      <rPr>
        <vertAlign val="superscript"/>
        <sz val="10"/>
        <rFont val="Arial"/>
        <family val="2"/>
      </rPr>
      <t>1)</t>
    </r>
  </si>
  <si>
    <r>
      <t>Resultat per aktie, före utspädning, SEK</t>
    </r>
    <r>
      <rPr>
        <vertAlign val="superscript"/>
        <sz val="10"/>
        <rFont val="Arial"/>
        <family val="2"/>
      </rPr>
      <t>1)</t>
    </r>
  </si>
  <si>
    <r>
      <t>Resultat per aktie, efter utspädning, SEK</t>
    </r>
    <r>
      <rPr>
        <vertAlign val="superscript"/>
        <sz val="10"/>
        <rFont val="Arial"/>
        <family val="2"/>
      </rPr>
      <t>1)</t>
    </r>
  </si>
  <si>
    <t>Resultat per aktie, före utspädning, SEK**</t>
  </si>
  <si>
    <t>Resultat per aktie, efter utspädning, SEK**</t>
  </si>
  <si>
    <t>**Den 7 Maj 2021 genomfördes en aktiesplit (1:10), historisk data har justerats i enlighet med  IAS 33.</t>
  </si>
  <si>
    <t>1) Den 7 Maj 2021 genomfördes en aktiesplit (1:10), historisk data har justerats i enlighet med IAS 33.</t>
  </si>
  <si>
    <t>Q2/21</t>
  </si>
  <si>
    <t>Jun 2021</t>
  </si>
  <si>
    <t>Genomsnittligt antal aktier, före utspädning, tusental</t>
  </si>
  <si>
    <t>Genomsnittligt antal aktier, efter utspädning, tusental</t>
  </si>
  <si>
    <t>Q3/21</t>
  </si>
  <si>
    <t>Sep 2021</t>
  </si>
  <si>
    <t>Q4/21</t>
  </si>
  <si>
    <t>*** Resultatandel i STG ingår för åren 2016-2012.</t>
  </si>
  <si>
    <t>Dec 2021</t>
  </si>
  <si>
    <t>Mar 2022</t>
  </si>
  <si>
    <t>Q1/22</t>
  </si>
  <si>
    <t>38.9</t>
  </si>
  <si>
    <t>41.4</t>
  </si>
  <si>
    <t>40.8</t>
  </si>
  <si>
    <t>11.4</t>
  </si>
  <si>
    <t>17.1</t>
  </si>
  <si>
    <t>Q2/22</t>
  </si>
  <si>
    <t>Jun 2022</t>
  </si>
  <si>
    <t>Investeringar i intresseföretag och joint ventures</t>
  </si>
  <si>
    <t>Avyttringar av intresseföretag och joint ventures</t>
  </si>
  <si>
    <t>Investeringar i övriga företag</t>
  </si>
  <si>
    <t>Q3/22</t>
  </si>
  <si>
    <t>Sep 2022</t>
  </si>
  <si>
    <t>Övriga långfristiga finansiella fordringar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</si>
</sst>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k_r_-;\-* #,##0.00\ _k_r_-;_-* &quot;-&quot;??\ _k_r_-;_-@_-"/>
    <numFmt numFmtId="165" formatCode="_ * #,##0.00_ ;_ * \-#,##0.00_ ;_ * &quot;-&quot;??_ ;_ @_ "/>
    <numFmt numFmtId="166" formatCode="0.0"/>
    <numFmt numFmtId="167" formatCode="0.0000"/>
    <numFmt numFmtId="168" formatCode="#,##0.0"/>
    <numFmt numFmtId="169" formatCode="_(* #,##0.00_);_(* \(#,##0.00\);_(* &quot;-&quot;??_);_(@_)"/>
    <numFmt numFmtId="170" formatCode="#,##0.000"/>
    <numFmt numFmtId="171" formatCode="#,###;\-#,###;&quot;-&quot;"/>
    <numFmt numFmtId="172" formatCode="0.0_)"/>
    <numFmt numFmtId="173" formatCode="#,##0.00000"/>
    <numFmt numFmtId="174" formatCode="#&quot;-&quot;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indexed="55"/>
      <name val="Arial"/>
      <family val="2"/>
    </font>
    <font>
      <sz val="10"/>
      <name val="Arial"/>
      <family val="2"/>
    </font>
    <font>
      <b/>
      <i/>
      <sz val="10"/>
      <color indexed="55"/>
      <name val="Arial"/>
      <family val="2"/>
    </font>
    <font>
      <b/>
      <i/>
      <sz val="10"/>
      <name val="Arial"/>
      <family val="2"/>
    </font>
    <font>
      <sz val="10"/>
      <color indexed="55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Times New Roman"/>
      <family val="1"/>
    </font>
    <font>
      <b/>
      <sz val="12"/>
      <name val="Univers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sz val="8"/>
      <color rgb="FFFF0000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31"/>
      </bottom>
      <diagonal/>
    </border>
    <border>
      <left/>
      <right/>
      <top style="thick">
        <color indexed="31"/>
      </top>
      <bottom style="hair">
        <color indexed="54"/>
      </bottom>
      <diagonal/>
    </border>
    <border>
      <left/>
      <right/>
      <top style="hair">
        <color indexed="54"/>
      </top>
      <bottom style="hair">
        <color indexed="54"/>
      </bottom>
      <diagonal/>
    </border>
    <border>
      <left style="hair">
        <color indexed="9"/>
      </left>
      <right style="hair">
        <color indexed="9"/>
      </right>
      <top style="hair">
        <color indexed="54"/>
      </top>
      <bottom style="hair">
        <color indexed="54"/>
      </bottom>
      <diagonal/>
    </border>
    <border>
      <left/>
      <right/>
      <top style="hair">
        <color indexed="54"/>
      </top>
      <bottom/>
      <diagonal/>
    </border>
    <border>
      <left/>
      <right/>
      <top/>
      <bottom style="hair">
        <color indexed="54"/>
      </bottom>
      <diagonal/>
    </border>
    <border>
      <left/>
      <right/>
      <top style="hair">
        <color indexed="54"/>
      </top>
      <bottom style="hair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88">
    <xf numFmtId="0" fontId="0" fillId="0" borderId="0"/>
    <xf numFmtId="169" fontId="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6" fillId="0" borderId="1">
      <protection locked="0"/>
    </xf>
    <xf numFmtId="171" fontId="3" fillId="0" borderId="0"/>
    <xf numFmtId="0" fontId="18" fillId="0" borderId="0"/>
    <xf numFmtId="0" fontId="18" fillId="0" borderId="0"/>
    <xf numFmtId="0" fontId="3" fillId="0" borderId="0"/>
    <xf numFmtId="0" fontId="19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9" fillId="0" borderId="0"/>
    <xf numFmtId="0" fontId="19" fillId="0" borderId="0"/>
    <xf numFmtId="0" fontId="6" fillId="0" borderId="0"/>
    <xf numFmtId="0" fontId="3" fillId="0" borderId="0"/>
    <xf numFmtId="0" fontId="18" fillId="0" borderId="0"/>
    <xf numFmtId="0" fontId="18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168" fontId="3" fillId="0" borderId="0" applyFont="0" applyBorder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7" fillId="2" borderId="2" applyNumberFormat="0" applyFont="0" applyBorder="0" applyAlignment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160">
    <xf numFmtId="0" fontId="0" fillId="0" borderId="0" xfId="0"/>
    <xf numFmtId="0" fontId="0" fillId="3" borderId="0" xfId="0" applyFill="1"/>
    <xf numFmtId="0" fontId="4" fillId="3" borderId="0" xfId="0" applyFont="1" applyFill="1"/>
    <xf numFmtId="0" fontId="0" fillId="3" borderId="0" xfId="0" applyFill="1" applyAlignment="1">
      <alignment horizontal="right"/>
    </xf>
    <xf numFmtId="3" fontId="0" fillId="3" borderId="0" xfId="0" applyNumberFormat="1" applyFill="1"/>
    <xf numFmtId="0" fontId="6" fillId="3" borderId="0" xfId="0" applyFont="1" applyFill="1"/>
    <xf numFmtId="0" fontId="10" fillId="3" borderId="0" xfId="0" applyFont="1" applyFill="1"/>
    <xf numFmtId="0" fontId="12" fillId="3" borderId="0" xfId="0" applyFont="1" applyFill="1"/>
    <xf numFmtId="3" fontId="6" fillId="3" borderId="0" xfId="0" applyNumberFormat="1" applyFont="1" applyFill="1"/>
    <xf numFmtId="0" fontId="11" fillId="4" borderId="3" xfId="0" applyFont="1" applyFill="1" applyBorder="1"/>
    <xf numFmtId="0" fontId="12" fillId="4" borderId="3" xfId="0" applyFont="1" applyFill="1" applyBorder="1"/>
    <xf numFmtId="0" fontId="5" fillId="3" borderId="4" xfId="0" applyFont="1" applyFill="1" applyBorder="1"/>
    <xf numFmtId="0" fontId="4" fillId="3" borderId="4" xfId="0" applyFont="1" applyFill="1" applyBorder="1"/>
    <xf numFmtId="0" fontId="0" fillId="3" borderId="5" xfId="0" applyFill="1" applyBorder="1"/>
    <xf numFmtId="0" fontId="4" fillId="3" borderId="5" xfId="0" applyFont="1" applyFill="1" applyBorder="1"/>
    <xf numFmtId="3" fontId="4" fillId="3" borderId="5" xfId="0" applyNumberFormat="1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4" xfId="0" applyFill="1" applyBorder="1"/>
    <xf numFmtId="0" fontId="6" fillId="3" borderId="5" xfId="0" applyFont="1" applyFill="1" applyBorder="1"/>
    <xf numFmtId="0" fontId="5" fillId="3" borderId="8" xfId="0" applyFont="1" applyFill="1" applyBorder="1"/>
    <xf numFmtId="0" fontId="4" fillId="3" borderId="8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8" xfId="0" applyFont="1" applyFill="1" applyBorder="1"/>
    <xf numFmtId="0" fontId="9" fillId="3" borderId="8" xfId="0" applyFont="1" applyFill="1" applyBorder="1"/>
    <xf numFmtId="0" fontId="7" fillId="3" borderId="5" xfId="0" applyFont="1" applyFill="1" applyBorder="1"/>
    <xf numFmtId="0" fontId="8" fillId="3" borderId="5" xfId="0" applyFont="1" applyFill="1" applyBorder="1"/>
    <xf numFmtId="3" fontId="3" fillId="3" borderId="5" xfId="0" applyNumberFormat="1" applyFont="1" applyFill="1" applyBorder="1"/>
    <xf numFmtId="0" fontId="10" fillId="3" borderId="7" xfId="0" applyFont="1" applyFill="1" applyBorder="1"/>
    <xf numFmtId="3" fontId="8" fillId="3" borderId="5" xfId="0" applyNumberFormat="1" applyFont="1" applyFill="1" applyBorder="1"/>
    <xf numFmtId="3" fontId="4" fillId="0" borderId="5" xfId="0" applyNumberFormat="1" applyFont="1" applyBorder="1"/>
    <xf numFmtId="0" fontId="0" fillId="0" borderId="5" xfId="0" applyBorder="1"/>
    <xf numFmtId="3" fontId="13" fillId="3" borderId="5" xfId="0" applyNumberFormat="1" applyFont="1" applyFill="1" applyBorder="1"/>
    <xf numFmtId="3" fontId="4" fillId="5" borderId="5" xfId="0" applyNumberFormat="1" applyFont="1" applyFill="1" applyBorder="1"/>
    <xf numFmtId="0" fontId="0" fillId="3" borderId="0" xfId="0" applyFill="1" applyAlignment="1">
      <alignment horizontal="center"/>
    </xf>
    <xf numFmtId="0" fontId="6" fillId="0" borderId="5" xfId="0" applyFont="1" applyBorder="1"/>
    <xf numFmtId="0" fontId="4" fillId="0" borderId="5" xfId="0" applyFont="1" applyBorder="1"/>
    <xf numFmtId="0" fontId="20" fillId="0" borderId="5" xfId="0" applyFont="1" applyBorder="1"/>
    <xf numFmtId="0" fontId="8" fillId="0" borderId="5" xfId="0" applyFont="1" applyBorder="1"/>
    <xf numFmtId="0" fontId="21" fillId="4" borderId="3" xfId="0" applyFont="1" applyFill="1" applyBorder="1"/>
    <xf numFmtId="3" fontId="0" fillId="5" borderId="0" xfId="0" applyNumberFormat="1" applyFill="1"/>
    <xf numFmtId="0" fontId="13" fillId="3" borderId="5" xfId="0" applyFont="1" applyFill="1" applyBorder="1"/>
    <xf numFmtId="3" fontId="4" fillId="3" borderId="5" xfId="0" applyNumberFormat="1" applyFont="1" applyFill="1" applyBorder="1" applyAlignment="1">
      <alignment horizontal="right"/>
    </xf>
    <xf numFmtId="3" fontId="4" fillId="3" borderId="5" xfId="13" applyNumberFormat="1" applyFont="1" applyFill="1" applyBorder="1"/>
    <xf numFmtId="0" fontId="14" fillId="3" borderId="5" xfId="0" applyFont="1" applyFill="1" applyBorder="1"/>
    <xf numFmtId="0" fontId="4" fillId="6" borderId="5" xfId="0" applyFont="1" applyFill="1" applyBorder="1"/>
    <xf numFmtId="0" fontId="8" fillId="6" borderId="5" xfId="0" applyFont="1" applyFill="1" applyBorder="1"/>
    <xf numFmtId="0" fontId="6" fillId="6" borderId="5" xfId="0" applyFont="1" applyFill="1" applyBorder="1"/>
    <xf numFmtId="0" fontId="0" fillId="6" borderId="5" xfId="0" applyFill="1" applyBorder="1"/>
    <xf numFmtId="3" fontId="4" fillId="3" borderId="0" xfId="0" applyNumberFormat="1" applyFont="1" applyFill="1"/>
    <xf numFmtId="0" fontId="3" fillId="6" borderId="5" xfId="0" applyFont="1" applyFill="1" applyBorder="1"/>
    <xf numFmtId="0" fontId="3" fillId="6" borderId="5" xfId="0" applyFont="1" applyFill="1" applyBorder="1" applyAlignment="1">
      <alignment horizontal="right"/>
    </xf>
    <xf numFmtId="3" fontId="3" fillId="3" borderId="5" xfId="0" applyNumberFormat="1" applyFont="1" applyFill="1" applyBorder="1" applyAlignment="1">
      <alignment horizontal="right"/>
    </xf>
    <xf numFmtId="2" fontId="3" fillId="3" borderId="5" xfId="0" quotePrefix="1" applyNumberFormat="1" applyFont="1" applyFill="1" applyBorder="1" applyAlignment="1">
      <alignment horizontal="right"/>
    </xf>
    <xf numFmtId="168" fontId="3" fillId="3" borderId="5" xfId="0" applyNumberFormat="1" applyFont="1" applyFill="1" applyBorder="1" applyAlignment="1">
      <alignment horizontal="right"/>
    </xf>
    <xf numFmtId="166" fontId="3" fillId="3" borderId="5" xfId="0" applyNumberFormat="1" applyFont="1" applyFill="1" applyBorder="1" applyAlignment="1">
      <alignment horizontal="right"/>
    </xf>
    <xf numFmtId="3" fontId="4" fillId="6" borderId="5" xfId="0" applyNumberFormat="1" applyFont="1" applyFill="1" applyBorder="1"/>
    <xf numFmtId="0" fontId="3" fillId="0" borderId="5" xfId="0" applyFont="1" applyBorder="1"/>
    <xf numFmtId="49" fontId="4" fillId="3" borderId="4" xfId="0" applyNumberFormat="1" applyFont="1" applyFill="1" applyBorder="1" applyAlignment="1">
      <alignment horizontal="right" wrapText="1"/>
    </xf>
    <xf numFmtId="3" fontId="3" fillId="6" borderId="5" xfId="0" applyNumberFormat="1" applyFont="1" applyFill="1" applyBorder="1" applyAlignment="1">
      <alignment horizontal="right"/>
    </xf>
    <xf numFmtId="0" fontId="3" fillId="6" borderId="0" xfId="0" applyFont="1" applyFill="1" applyAlignment="1">
      <alignment horizontal="right"/>
    </xf>
    <xf numFmtId="3" fontId="3" fillId="5" borderId="5" xfId="0" applyNumberFormat="1" applyFont="1" applyFill="1" applyBorder="1" applyAlignment="1">
      <alignment horizontal="right"/>
    </xf>
    <xf numFmtId="3" fontId="3" fillId="3" borderId="5" xfId="13" applyNumberFormat="1" applyFont="1" applyFill="1" applyBorder="1" applyAlignment="1">
      <alignment horizontal="right"/>
    </xf>
    <xf numFmtId="0" fontId="22" fillId="3" borderId="0" xfId="0" applyFont="1" applyFill="1"/>
    <xf numFmtId="3" fontId="3" fillId="0" borderId="5" xfId="0" applyNumberFormat="1" applyFont="1" applyBorder="1"/>
    <xf numFmtId="0" fontId="3" fillId="3" borderId="0" xfId="0" applyFont="1" applyFill="1"/>
    <xf numFmtId="0" fontId="3" fillId="3" borderId="0" xfId="0" applyFont="1" applyFill="1" applyAlignment="1">
      <alignment horizontal="right"/>
    </xf>
    <xf numFmtId="3" fontId="0" fillId="6" borderId="5" xfId="0" applyNumberFormat="1" applyFill="1" applyBorder="1"/>
    <xf numFmtId="0" fontId="3" fillId="3" borderId="8" xfId="0" applyFont="1" applyFill="1" applyBorder="1"/>
    <xf numFmtId="0" fontId="3" fillId="6" borderId="0" xfId="0" applyFont="1" applyFill="1"/>
    <xf numFmtId="3" fontId="6" fillId="6" borderId="5" xfId="0" applyNumberFormat="1" applyFont="1" applyFill="1" applyBorder="1"/>
    <xf numFmtId="0" fontId="10" fillId="0" borderId="0" xfId="0" applyFont="1"/>
    <xf numFmtId="3" fontId="23" fillId="6" borderId="10" xfId="0" applyNumberFormat="1" applyFont="1" applyFill="1" applyBorder="1"/>
    <xf numFmtId="0" fontId="5" fillId="6" borderId="4" xfId="0" applyFont="1" applyFill="1" applyBorder="1"/>
    <xf numFmtId="0" fontId="4" fillId="6" borderId="4" xfId="0" applyFont="1" applyFill="1" applyBorder="1" applyAlignment="1">
      <alignment horizontal="right"/>
    </xf>
    <xf numFmtId="3" fontId="4" fillId="6" borderId="5" xfId="0" applyNumberFormat="1" applyFont="1" applyFill="1" applyBorder="1" applyAlignment="1">
      <alignment horizontal="right"/>
    </xf>
    <xf numFmtId="0" fontId="13" fillId="6" borderId="5" xfId="0" applyFont="1" applyFill="1" applyBorder="1"/>
    <xf numFmtId="3" fontId="13" fillId="6" borderId="5" xfId="0" applyNumberFormat="1" applyFont="1" applyFill="1" applyBorder="1" applyAlignment="1">
      <alignment horizontal="right"/>
    </xf>
    <xf numFmtId="3" fontId="3" fillId="3" borderId="5" xfId="13" applyNumberFormat="1" applyFont="1" applyFill="1" applyBorder="1"/>
    <xf numFmtId="0" fontId="24" fillId="3" borderId="5" xfId="0" applyFont="1" applyFill="1" applyBorder="1"/>
    <xf numFmtId="166" fontId="24" fillId="3" borderId="5" xfId="0" applyNumberFormat="1" applyFont="1" applyFill="1" applyBorder="1" applyAlignment="1">
      <alignment horizontal="right"/>
    </xf>
    <xf numFmtId="168" fontId="24" fillId="3" borderId="7" xfId="0" applyNumberFormat="1" applyFont="1" applyFill="1" applyBorder="1" applyAlignment="1">
      <alignment horizontal="right"/>
    </xf>
    <xf numFmtId="168" fontId="24" fillId="3" borderId="0" xfId="0" applyNumberFormat="1" applyFont="1" applyFill="1" applyAlignment="1">
      <alignment horizontal="right"/>
    </xf>
    <xf numFmtId="3" fontId="3" fillId="5" borderId="5" xfId="0" applyNumberFormat="1" applyFont="1" applyFill="1" applyBorder="1"/>
    <xf numFmtId="3" fontId="3" fillId="5" borderId="8" xfId="0" applyNumberFormat="1" applyFont="1" applyFill="1" applyBorder="1"/>
    <xf numFmtId="3" fontId="3" fillId="3" borderId="6" xfId="13" applyNumberFormat="1" applyFont="1" applyFill="1" applyBorder="1"/>
    <xf numFmtId="3" fontId="3" fillId="6" borderId="5" xfId="0" applyNumberFormat="1" applyFont="1" applyFill="1" applyBorder="1"/>
    <xf numFmtId="3" fontId="8" fillId="6" borderId="5" xfId="0" applyNumberFormat="1" applyFont="1" applyFill="1" applyBorder="1"/>
    <xf numFmtId="3" fontId="13" fillId="6" borderId="10" xfId="0" applyNumberFormat="1" applyFont="1" applyFill="1" applyBorder="1" applyAlignment="1">
      <alignment horizontal="right"/>
    </xf>
    <xf numFmtId="0" fontId="26" fillId="3" borderId="0" xfId="0" applyFont="1" applyFill="1"/>
    <xf numFmtId="0" fontId="4" fillId="3" borderId="0" xfId="0" applyFont="1" applyFill="1" applyAlignment="1">
      <alignment horizontal="right"/>
    </xf>
    <xf numFmtId="0" fontId="15" fillId="4" borderId="3" xfId="0" applyFont="1" applyFill="1" applyBorder="1"/>
    <xf numFmtId="0" fontId="4" fillId="6" borderId="0" xfId="0" applyFont="1" applyFill="1"/>
    <xf numFmtId="0" fontId="4" fillId="6" borderId="7" xfId="0" applyFont="1" applyFill="1" applyBorder="1"/>
    <xf numFmtId="3" fontId="3" fillId="0" borderId="5" xfId="0" applyNumberFormat="1" applyFont="1" applyBorder="1" applyAlignment="1">
      <alignment horizontal="right"/>
    </xf>
    <xf numFmtId="3" fontId="3" fillId="6" borderId="5" xfId="0" quotePrefix="1" applyNumberFormat="1" applyFont="1" applyFill="1" applyBorder="1" applyAlignment="1">
      <alignment horizontal="right"/>
    </xf>
    <xf numFmtId="1" fontId="4" fillId="6" borderId="5" xfId="0" applyNumberFormat="1" applyFont="1" applyFill="1" applyBorder="1"/>
    <xf numFmtId="1" fontId="3" fillId="6" borderId="5" xfId="0" applyNumberFormat="1" applyFont="1" applyFill="1" applyBorder="1"/>
    <xf numFmtId="1" fontId="13" fillId="6" borderId="5" xfId="0" applyNumberFormat="1" applyFont="1" applyFill="1" applyBorder="1"/>
    <xf numFmtId="1" fontId="3" fillId="6" borderId="5" xfId="0" applyNumberFormat="1" applyFont="1" applyFill="1" applyBorder="1" applyAlignment="1">
      <alignment horizontal="right"/>
    </xf>
    <xf numFmtId="1" fontId="23" fillId="6" borderId="10" xfId="0" applyNumberFormat="1" applyFont="1" applyFill="1" applyBorder="1"/>
    <xf numFmtId="1" fontId="6" fillId="6" borderId="5" xfId="0" applyNumberFormat="1" applyFont="1" applyFill="1" applyBorder="1"/>
    <xf numFmtId="166" fontId="3" fillId="6" borderId="5" xfId="0" applyNumberFormat="1" applyFont="1" applyFill="1" applyBorder="1" applyAlignment="1">
      <alignment horizontal="right"/>
    </xf>
    <xf numFmtId="3" fontId="4" fillId="3" borderId="8" xfId="0" applyNumberFormat="1" applyFont="1" applyFill="1" applyBorder="1"/>
    <xf numFmtId="3" fontId="3" fillId="3" borderId="9" xfId="13" applyNumberFormat="1" applyFont="1" applyFill="1" applyBorder="1" applyAlignment="1">
      <alignment horizontal="right"/>
    </xf>
    <xf numFmtId="3" fontId="3" fillId="3" borderId="8" xfId="0" applyNumberFormat="1" applyFont="1" applyFill="1" applyBorder="1" applyAlignment="1">
      <alignment horizontal="right"/>
    </xf>
    <xf numFmtId="0" fontId="3" fillId="6" borderId="5" xfId="0" applyFont="1" applyFill="1" applyBorder="1" applyAlignment="1">
      <alignment wrapText="1"/>
    </xf>
    <xf numFmtId="0" fontId="10" fillId="6" borderId="0" xfId="0" applyFont="1" applyFill="1"/>
    <xf numFmtId="0" fontId="4" fillId="0" borderId="8" xfId="0" applyFont="1" applyBorder="1" applyAlignment="1">
      <alignment horizontal="right"/>
    </xf>
    <xf numFmtId="0" fontId="0" fillId="6" borderId="0" xfId="0" applyFill="1"/>
    <xf numFmtId="0" fontId="27" fillId="3" borderId="0" xfId="0" applyFont="1" applyFill="1"/>
    <xf numFmtId="0" fontId="3" fillId="3" borderId="6" xfId="0" applyFont="1" applyFill="1" applyBorder="1"/>
    <xf numFmtId="3" fontId="3" fillId="3" borderId="6" xfId="13" applyNumberFormat="1" applyFont="1" applyFill="1" applyBorder="1" applyAlignment="1">
      <alignment horizontal="right"/>
    </xf>
    <xf numFmtId="0" fontId="10" fillId="0" borderId="7" xfId="0" applyFont="1" applyBorder="1"/>
    <xf numFmtId="3" fontId="4" fillId="6" borderId="7" xfId="0" applyNumberFormat="1" applyFont="1" applyFill="1" applyBorder="1" applyAlignment="1">
      <alignment horizontal="right"/>
    </xf>
    <xf numFmtId="3" fontId="4" fillId="6" borderId="0" xfId="0" applyNumberFormat="1" applyFont="1" applyFill="1" applyAlignment="1">
      <alignment horizontal="right"/>
    </xf>
    <xf numFmtId="0" fontId="22" fillId="6" borderId="0" xfId="0" applyFont="1" applyFill="1"/>
    <xf numFmtId="0" fontId="10" fillId="3" borderId="0" xfId="0" applyFont="1" applyFill="1" applyAlignment="1">
      <alignment vertical="top"/>
    </xf>
    <xf numFmtId="173" fontId="3" fillId="3" borderId="5" xfId="0" applyNumberFormat="1" applyFont="1" applyFill="1" applyBorder="1" applyAlignment="1">
      <alignment horizontal="right"/>
    </xf>
    <xf numFmtId="4" fontId="3" fillId="6" borderId="5" xfId="0" applyNumberFormat="1" applyFont="1" applyFill="1" applyBorder="1" applyAlignment="1">
      <alignment horizontal="right"/>
    </xf>
    <xf numFmtId="170" fontId="3" fillId="6" borderId="5" xfId="0" applyNumberFormat="1" applyFont="1" applyFill="1" applyBorder="1" applyAlignment="1">
      <alignment horizontal="right"/>
    </xf>
    <xf numFmtId="167" fontId="3" fillId="6" borderId="5" xfId="0" applyNumberFormat="1" applyFont="1" applyFill="1" applyBorder="1" applyAlignment="1">
      <alignment horizontal="right"/>
    </xf>
    <xf numFmtId="166" fontId="3" fillId="3" borderId="5" xfId="76" applyNumberFormat="1" applyFill="1" applyBorder="1" applyAlignment="1">
      <alignment horizontal="right"/>
    </xf>
    <xf numFmtId="3" fontId="3" fillId="3" borderId="5" xfId="76" applyNumberFormat="1" applyFill="1" applyBorder="1"/>
    <xf numFmtId="0" fontId="27" fillId="3" borderId="0" xfId="77" applyFont="1" applyFill="1"/>
    <xf numFmtId="0" fontId="3" fillId="3" borderId="5" xfId="0" applyFont="1" applyFill="1" applyBorder="1"/>
    <xf numFmtId="0" fontId="10" fillId="6" borderId="0" xfId="0" applyFont="1" applyFill="1" applyAlignment="1">
      <alignment vertical="center"/>
    </xf>
    <xf numFmtId="0" fontId="20" fillId="6" borderId="5" xfId="0" applyFont="1" applyFill="1" applyBorder="1"/>
    <xf numFmtId="0" fontId="20" fillId="6" borderId="5" xfId="0" applyFont="1" applyFill="1" applyBorder="1" applyAlignment="1">
      <alignment wrapText="1"/>
    </xf>
    <xf numFmtId="0" fontId="25" fillId="6" borderId="5" xfId="0" applyFont="1" applyFill="1" applyBorder="1"/>
    <xf numFmtId="0" fontId="28" fillId="3" borderId="0" xfId="0" applyFont="1" applyFill="1"/>
    <xf numFmtId="0" fontId="3" fillId="6" borderId="0" xfId="0" applyFont="1" applyFill="1" applyBorder="1"/>
    <xf numFmtId="2" fontId="3" fillId="3" borderId="0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3" borderId="5" xfId="87" applyNumberFormat="1" applyFont="1" applyFill="1" applyBorder="1" applyAlignment="1">
      <alignment horizontal="right"/>
    </xf>
    <xf numFmtId="3" fontId="3" fillId="3" borderId="9" xfId="87" applyNumberFormat="1" applyFont="1" applyFill="1" applyBorder="1" applyAlignment="1">
      <alignment horizontal="right"/>
    </xf>
    <xf numFmtId="3" fontId="3" fillId="6" borderId="5" xfId="13" applyNumberFormat="1" applyFont="1" applyFill="1" applyBorder="1" applyAlignment="1">
      <alignment horizontal="right"/>
    </xf>
    <xf numFmtId="174" fontId="3" fillId="6" borderId="5" xfId="0" applyNumberFormat="1" applyFont="1" applyFill="1" applyBorder="1" applyAlignment="1">
      <alignment horizontal="right"/>
    </xf>
    <xf numFmtId="0" fontId="4" fillId="6" borderId="0" xfId="0" applyFont="1" applyFill="1" applyBorder="1"/>
    <xf numFmtId="3" fontId="4" fillId="6" borderId="0" xfId="0" applyNumberFormat="1" applyFont="1" applyFill="1" applyBorder="1" applyAlignment="1">
      <alignment horizontal="right"/>
    </xf>
    <xf numFmtId="1" fontId="0" fillId="6" borderId="5" xfId="0" applyNumberFormat="1" applyFill="1" applyBorder="1" applyAlignment="1">
      <alignment horizontal="right"/>
    </xf>
    <xf numFmtId="0" fontId="0" fillId="6" borderId="5" xfId="0" applyFill="1" applyBorder="1" applyAlignment="1">
      <alignment horizontal="right"/>
    </xf>
    <xf numFmtId="1" fontId="4" fillId="6" borderId="5" xfId="0" applyNumberFormat="1" applyFont="1" applyFill="1" applyBorder="1" applyAlignment="1">
      <alignment horizontal="right"/>
    </xf>
    <xf numFmtId="0" fontId="4" fillId="6" borderId="5" xfId="0" applyFont="1" applyFill="1" applyBorder="1" applyAlignment="1">
      <alignment horizontal="right"/>
    </xf>
    <xf numFmtId="4" fontId="3" fillId="5" borderId="5" xfId="0" applyNumberFormat="1" applyFont="1" applyFill="1" applyBorder="1"/>
    <xf numFmtId="3" fontId="3" fillId="6" borderId="5" xfId="0" applyNumberFormat="1" applyFont="1" applyFill="1" applyBorder="1" applyAlignment="1"/>
    <xf numFmtId="3" fontId="3" fillId="0" borderId="5" xfId="0" applyNumberFormat="1" applyFont="1" applyBorder="1" applyAlignment="1"/>
    <xf numFmtId="3" fontId="3" fillId="6" borderId="5" xfId="0" quotePrefix="1" applyNumberFormat="1" applyFont="1" applyFill="1" applyBorder="1" applyAlignment="1"/>
    <xf numFmtId="0" fontId="3" fillId="6" borderId="5" xfId="0" applyFont="1" applyFill="1" applyBorder="1" applyAlignment="1"/>
    <xf numFmtId="0" fontId="3" fillId="0" borderId="5" xfId="0" applyFont="1" applyBorder="1" applyAlignment="1"/>
    <xf numFmtId="0" fontId="4" fillId="3" borderId="7" xfId="0" applyFont="1" applyFill="1" applyBorder="1"/>
    <xf numFmtId="0" fontId="10" fillId="0" borderId="0" xfId="0" applyFont="1" applyBorder="1"/>
    <xf numFmtId="0" fontId="10" fillId="3" borderId="0" xfId="0" applyFont="1" applyFill="1" applyBorder="1"/>
    <xf numFmtId="3" fontId="3" fillId="3" borderId="5" xfId="76" applyNumberFormat="1" applyFill="1" applyBorder="1" applyAlignment="1">
      <alignment horizontal="right"/>
    </xf>
    <xf numFmtId="0" fontId="4" fillId="3" borderId="6" xfId="0" applyFont="1" applyFill="1" applyBorder="1"/>
    <xf numFmtId="0" fontId="4" fillId="6" borderId="8" xfId="0" applyFont="1" applyFill="1" applyBorder="1" applyAlignment="1">
      <alignment horizontal="right"/>
    </xf>
    <xf numFmtId="3" fontId="3" fillId="0" borderId="5" xfId="0" applyNumberFormat="1" applyFont="1" applyFill="1" applyBorder="1"/>
    <xf numFmtId="3" fontId="4" fillId="0" borderId="5" xfId="0" applyNumberFormat="1" applyFont="1" applyFill="1" applyBorder="1"/>
    <xf numFmtId="166" fontId="3" fillId="0" borderId="5" xfId="0" applyNumberFormat="1" applyFont="1" applyFill="1" applyBorder="1" applyAlignment="1">
      <alignment horizontal="right"/>
    </xf>
    <xf numFmtId="0" fontId="10" fillId="0" borderId="7" xfId="0" applyFont="1" applyBorder="1" applyAlignment="1">
      <alignment horizontal="left" wrapText="1"/>
    </xf>
  </cellXfs>
  <cellStyles count="88">
    <cellStyle name="Comma 2" xfId="1" xr:uid="{00000000-0005-0000-0000-000000000000}"/>
    <cellStyle name="Comma 2 2" xfId="2" xr:uid="{00000000-0005-0000-0000-000001000000}"/>
    <cellStyle name="Comma 2_Balance sheet Q" xfId="3" xr:uid="{00000000-0005-0000-0000-000002000000}"/>
    <cellStyle name="Comma 3" xfId="4" xr:uid="{00000000-0005-0000-0000-000003000000}"/>
    <cellStyle name="Comma 4" xfId="5" xr:uid="{00000000-0005-0000-0000-000004000000}"/>
    <cellStyle name="Comma 5" xfId="6" xr:uid="{00000000-0005-0000-0000-000005000000}"/>
    <cellStyle name="DataStyle" xfId="7" xr:uid="{00000000-0005-0000-0000-000006000000}"/>
    <cellStyle name="NoDec" xfId="8" xr:uid="{00000000-0005-0000-0000-000007000000}"/>
    <cellStyle name="Normal" xfId="0" builtinId="0"/>
    <cellStyle name="Normal 10" xfId="9" xr:uid="{00000000-0005-0000-0000-000009000000}"/>
    <cellStyle name="Normal 11" xfId="10" xr:uid="{00000000-0005-0000-0000-00000A000000}"/>
    <cellStyle name="Normal 12" xfId="11" xr:uid="{00000000-0005-0000-0000-00000B000000}"/>
    <cellStyle name="Normal 13" xfId="12" xr:uid="{00000000-0005-0000-0000-00000C000000}"/>
    <cellStyle name="Normal 2" xfId="13" xr:uid="{00000000-0005-0000-0000-00000D000000}"/>
    <cellStyle name="Normal 2 2" xfId="14" xr:uid="{00000000-0005-0000-0000-00000E000000}"/>
    <cellStyle name="Normal 2 2 2" xfId="15" xr:uid="{00000000-0005-0000-0000-00000F000000}"/>
    <cellStyle name="Normal 2 2 3" xfId="16" xr:uid="{00000000-0005-0000-0000-000010000000}"/>
    <cellStyle name="Normal 2 2 4" xfId="17" xr:uid="{00000000-0005-0000-0000-000011000000}"/>
    <cellStyle name="Normal 2 2_Balance sheet Q" xfId="18" xr:uid="{00000000-0005-0000-0000-000012000000}"/>
    <cellStyle name="Normal 2 3" xfId="19" xr:uid="{00000000-0005-0000-0000-000013000000}"/>
    <cellStyle name="Normal 2 4" xfId="20" xr:uid="{00000000-0005-0000-0000-000014000000}"/>
    <cellStyle name="Normal 2_Balance sheet Q" xfId="21" xr:uid="{00000000-0005-0000-0000-000015000000}"/>
    <cellStyle name="Normal 2_Resultaträkning Kv" xfId="87" xr:uid="{E8095D0C-9844-4CF0-937E-EE8B8F887DB5}"/>
    <cellStyle name="Normal 3" xfId="22" xr:uid="{00000000-0005-0000-0000-000016000000}"/>
    <cellStyle name="Normal 3 2" xfId="23" xr:uid="{00000000-0005-0000-0000-000017000000}"/>
    <cellStyle name="Normal 3 2 2" xfId="24" xr:uid="{00000000-0005-0000-0000-000018000000}"/>
    <cellStyle name="Normal 3 2_Balansräkning Kv" xfId="78" xr:uid="{E9689C33-1614-43F4-8970-7DE1971A1B34}"/>
    <cellStyle name="Normal 3 3" xfId="25" xr:uid="{00000000-0005-0000-0000-000019000000}"/>
    <cellStyle name="Normal 3 3 2" xfId="26" xr:uid="{00000000-0005-0000-0000-00001A000000}"/>
    <cellStyle name="Normal 3 3_Balansräkning Kv" xfId="79" xr:uid="{E9EDA04F-3B8E-4B0C-B604-72778788C3D5}"/>
    <cellStyle name="Normal 3 4" xfId="27" xr:uid="{00000000-0005-0000-0000-00001B000000}"/>
    <cellStyle name="Normal 3 4 2" xfId="28" xr:uid="{00000000-0005-0000-0000-00001C000000}"/>
    <cellStyle name="Normal 3 4 2 2" xfId="29" xr:uid="{00000000-0005-0000-0000-00001D000000}"/>
    <cellStyle name="Normal 3 4 2_Balansräkning Kv" xfId="81" xr:uid="{44108B13-909C-49AB-9111-6E70E8E56E53}"/>
    <cellStyle name="Normal 3 4 3" xfId="30" xr:uid="{00000000-0005-0000-0000-00001E000000}"/>
    <cellStyle name="Normal 3 4_Balansräkning Kv" xfId="80" xr:uid="{C7E2566E-7069-4B4B-A13C-F39FD4F37CE0}"/>
    <cellStyle name="Normal 3 5" xfId="31" xr:uid="{00000000-0005-0000-0000-00001F000000}"/>
    <cellStyle name="Normal 3 5 2" xfId="32" xr:uid="{00000000-0005-0000-0000-000020000000}"/>
    <cellStyle name="Normal 3 5_Balansräkning Kv" xfId="82" xr:uid="{61DEC5A5-215E-4B7D-BB38-2CDC57BE6441}"/>
    <cellStyle name="Normal 3 6" xfId="33" xr:uid="{00000000-0005-0000-0000-000021000000}"/>
    <cellStyle name="Normal 3 7" xfId="34" xr:uid="{00000000-0005-0000-0000-000022000000}"/>
    <cellStyle name="Normal 3_Balance sheet Q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_Balansräkning Kv" xfId="83" xr:uid="{FCF22770-28BF-44D3-917E-6766B03F0F5B}"/>
    <cellStyle name="Normal 4 3" xfId="39" xr:uid="{00000000-0005-0000-0000-000027000000}"/>
    <cellStyle name="Normal 4 3 2" xfId="40" xr:uid="{00000000-0005-0000-0000-000028000000}"/>
    <cellStyle name="Normal 4 3_Balansräkning Kv" xfId="84" xr:uid="{8A67F523-88B0-46D4-8897-33EFEEBA2165}"/>
    <cellStyle name="Normal 4 4" xfId="41" xr:uid="{00000000-0005-0000-0000-000029000000}"/>
    <cellStyle name="Normal 4 4 2" xfId="42" xr:uid="{00000000-0005-0000-0000-00002A000000}"/>
    <cellStyle name="Normal 4 4 2 2" xfId="43" xr:uid="{00000000-0005-0000-0000-00002B000000}"/>
    <cellStyle name="Normal 4 4 2_Balansräkning Kv" xfId="86" xr:uid="{88A1ACEB-0992-4E70-A1CC-1C50C33CC30E}"/>
    <cellStyle name="Normal 4 4 3" xfId="44" xr:uid="{00000000-0005-0000-0000-00002C000000}"/>
    <cellStyle name="Normal 4 4_Balansräkning Kv" xfId="85" xr:uid="{1D9E2D09-4831-4D2D-A57E-98F5C06352FB}"/>
    <cellStyle name="Normal 4 5" xfId="45" xr:uid="{00000000-0005-0000-0000-00002D000000}"/>
    <cellStyle name="Normal 4 6" xfId="46" xr:uid="{00000000-0005-0000-0000-00002E000000}"/>
    <cellStyle name="Normal 4 7" xfId="47" xr:uid="{00000000-0005-0000-0000-00002F000000}"/>
    <cellStyle name="Normal 4_Balance sheet Q" xfId="48" xr:uid="{00000000-0005-0000-0000-000030000000}"/>
    <cellStyle name="Normal 5" xfId="49" xr:uid="{00000000-0005-0000-0000-000031000000}"/>
    <cellStyle name="Normal 5 2" xfId="50" xr:uid="{00000000-0005-0000-0000-000032000000}"/>
    <cellStyle name="Normal 5 3" xfId="51" xr:uid="{00000000-0005-0000-0000-000033000000}"/>
    <cellStyle name="Normal 5_Balance sheet Q" xfId="52" xr:uid="{00000000-0005-0000-0000-000034000000}"/>
    <cellStyle name="Normal 6" xfId="53" xr:uid="{00000000-0005-0000-0000-000035000000}"/>
    <cellStyle name="Normal 6 2" xfId="54" xr:uid="{00000000-0005-0000-0000-000036000000}"/>
    <cellStyle name="Normal 6 3" xfId="55" xr:uid="{00000000-0005-0000-0000-000037000000}"/>
    <cellStyle name="Normal 6_Balance sheet Q" xfId="56" xr:uid="{00000000-0005-0000-0000-000038000000}"/>
    <cellStyle name="Normal 7" xfId="57" xr:uid="{00000000-0005-0000-0000-000039000000}"/>
    <cellStyle name="Normal 7 2" xfId="58" xr:uid="{00000000-0005-0000-0000-00003A000000}"/>
    <cellStyle name="Normal 7_Balance sheet Q" xfId="59" xr:uid="{00000000-0005-0000-0000-00003B000000}"/>
    <cellStyle name="Normal 8" xfId="60" xr:uid="{00000000-0005-0000-0000-00003C000000}"/>
    <cellStyle name="Normal 8 2" xfId="61" xr:uid="{00000000-0005-0000-0000-00003D000000}"/>
    <cellStyle name="Normal 9" xfId="62" xr:uid="{00000000-0005-0000-0000-00003E000000}"/>
    <cellStyle name="Normal_Data per aktie" xfId="76" xr:uid="{F5D67E74-99AD-4046-8878-9B7FA33EF556}"/>
    <cellStyle name="Normal_Rörelsemarg % Kv" xfId="77" xr:uid="{4A8EAC25-6935-4769-BA59-4DD6C98794AA}"/>
    <cellStyle name="OneDec" xfId="63" xr:uid="{00000000-0005-0000-0000-000040000000}"/>
    <cellStyle name="Percent 10" xfId="64" xr:uid="{00000000-0005-0000-0000-000041000000}"/>
    <cellStyle name="Percent 10 2" xfId="65" xr:uid="{00000000-0005-0000-0000-000042000000}"/>
    <cellStyle name="Percent 14" xfId="66" xr:uid="{00000000-0005-0000-0000-000043000000}"/>
    <cellStyle name="Percent 2" xfId="67" xr:uid="{00000000-0005-0000-0000-000044000000}"/>
    <cellStyle name="Percent 2 2" xfId="68" xr:uid="{00000000-0005-0000-0000-000045000000}"/>
    <cellStyle name="Percent 2 2 2" xfId="69" xr:uid="{00000000-0005-0000-0000-000046000000}"/>
    <cellStyle name="Percent 3" xfId="70" xr:uid="{00000000-0005-0000-0000-000047000000}"/>
    <cellStyle name="Percent 3 2" xfId="71" xr:uid="{00000000-0005-0000-0000-000048000000}"/>
    <cellStyle name="Percent 4" xfId="72" xr:uid="{00000000-0005-0000-0000-000049000000}"/>
    <cellStyle name="Procent 2" xfId="73" xr:uid="{00000000-0005-0000-0000-00004A000000}"/>
    <cellStyle name="Tusental 2" xfId="74" xr:uid="{00000000-0005-0000-0000-00004B000000}"/>
    <cellStyle name="WebModel" xfId="75" xr:uid="{00000000-0005-0000-0000-00004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wedishmatch.com/Corporate/Annual-01/Annual%20report%202001/&#197;RSREDOViSNING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ar"/>
      <sheetName val="Koncernens resultaträkning"/>
      <sheetName val="Specifikation RR1"/>
      <sheetName val="Specifikation RR2"/>
      <sheetName val="Specifikation RR3"/>
      <sheetName val="Koncernens balansräkning"/>
      <sheetName val="Specifikation BR1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>
        <row r="9">
          <cell r="D9">
            <v>1100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26"/>
  <sheetViews>
    <sheetView zoomScaleNormal="100" zoomScaleSheetLayoutView="110" workbookViewId="0">
      <selection activeCell="H14" sqref="H14"/>
    </sheetView>
  </sheetViews>
  <sheetFormatPr defaultColWidth="8.85546875" defaultRowHeight="12.75" x14ac:dyDescent="0.2"/>
  <cols>
    <col min="1" max="1" width="58" style="1" customWidth="1"/>
    <col min="2" max="5" width="9.42578125" style="1" bestFit="1" customWidth="1"/>
    <col min="6" max="6" width="9.42578125" style="1" customWidth="1"/>
    <col min="7" max="11" width="9.42578125" style="1" bestFit="1" customWidth="1"/>
    <col min="12" max="16384" width="8.85546875" style="1"/>
  </cols>
  <sheetData>
    <row r="1" spans="1:17" s="7" customFormat="1" ht="30" customHeight="1" thickBot="1" x14ac:dyDescent="0.3">
      <c r="A1" s="39" t="s">
        <v>186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7" ht="30" customHeight="1" thickTop="1" x14ac:dyDescent="0.2">
      <c r="A2" s="11" t="s">
        <v>55</v>
      </c>
      <c r="B2" s="12">
        <v>2021</v>
      </c>
      <c r="C2" s="12">
        <v>2020</v>
      </c>
      <c r="D2" s="12">
        <v>2019</v>
      </c>
      <c r="E2" s="12">
        <v>2018</v>
      </c>
      <c r="F2" s="22" t="s">
        <v>167</v>
      </c>
      <c r="G2" s="12">
        <v>2016</v>
      </c>
      <c r="H2" s="12">
        <v>2015</v>
      </c>
      <c r="I2" s="12">
        <v>2014</v>
      </c>
      <c r="J2" s="12">
        <v>2013</v>
      </c>
      <c r="K2" s="12">
        <v>2012</v>
      </c>
    </row>
    <row r="3" spans="1:17" ht="20.25" customHeight="1" x14ac:dyDescent="0.2">
      <c r="A3" s="50" t="s">
        <v>40</v>
      </c>
      <c r="B3" s="61">
        <v>2280.6349984000003</v>
      </c>
      <c r="C3" s="61">
        <v>2236.8758457499998</v>
      </c>
      <c r="D3" s="61">
        <v>2354.6755372199996</v>
      </c>
      <c r="E3" s="61">
        <v>2708.45493283</v>
      </c>
      <c r="F3" s="61">
        <v>2087.6567085000001</v>
      </c>
      <c r="G3" s="61">
        <v>1249.6154088000003</v>
      </c>
      <c r="H3" s="61">
        <v>1048</v>
      </c>
      <c r="I3" s="61">
        <v>1030</v>
      </c>
      <c r="J3" s="61">
        <v>973</v>
      </c>
      <c r="K3" s="61">
        <v>962</v>
      </c>
    </row>
    <row r="4" spans="1:17" x14ac:dyDescent="0.2">
      <c r="A4" s="50" t="s">
        <v>41</v>
      </c>
      <c r="B4" s="61">
        <v>4556.2130393799898</v>
      </c>
      <c r="C4" s="61">
        <v>3633.0732859499999</v>
      </c>
      <c r="D4" s="61">
        <v>3255.2736348600001</v>
      </c>
      <c r="E4" s="61">
        <v>2940.5285263800001</v>
      </c>
      <c r="F4" s="61">
        <v>2557.5921280500002</v>
      </c>
      <c r="G4" s="61">
        <v>2542.6589111999988</v>
      </c>
      <c r="H4" s="61">
        <v>2240</v>
      </c>
      <c r="I4" s="61">
        <v>2074</v>
      </c>
      <c r="J4" s="61">
        <v>2027</v>
      </c>
      <c r="K4" s="61">
        <v>2010</v>
      </c>
    </row>
    <row r="5" spans="1:17" x14ac:dyDescent="0.2">
      <c r="A5" s="57" t="s">
        <v>170</v>
      </c>
      <c r="B5" s="61">
        <v>388.41799491</v>
      </c>
      <c r="C5" s="61">
        <v>278.00269314999997</v>
      </c>
      <c r="D5" s="61">
        <v>254.80946347999998</v>
      </c>
      <c r="E5" s="61" t="s">
        <v>1</v>
      </c>
      <c r="F5" s="61" t="s">
        <v>1</v>
      </c>
      <c r="G5" s="61" t="s">
        <v>1</v>
      </c>
      <c r="H5" s="61" t="s">
        <v>1</v>
      </c>
      <c r="I5" s="61" t="s">
        <v>1</v>
      </c>
      <c r="J5" s="61" t="s">
        <v>1</v>
      </c>
      <c r="K5" s="61" t="s">
        <v>1</v>
      </c>
    </row>
    <row r="6" spans="1:17" x14ac:dyDescent="0.2">
      <c r="A6" s="50" t="s">
        <v>211</v>
      </c>
      <c r="B6" s="61">
        <v>40.917000000000002</v>
      </c>
      <c r="C6" s="61">
        <v>41.713999999999999</v>
      </c>
      <c r="D6" s="61">
        <v>41.540999999999997</v>
      </c>
      <c r="E6" s="61">
        <v>23.573</v>
      </c>
      <c r="F6" s="61">
        <v>21.928808200000098</v>
      </c>
      <c r="G6" s="61">
        <v>121.8046649999994</v>
      </c>
      <c r="H6" s="61">
        <v>4845</v>
      </c>
      <c r="I6" s="61">
        <v>5233</v>
      </c>
      <c r="J6" s="61">
        <v>4506</v>
      </c>
      <c r="K6" s="61">
        <v>4354</v>
      </c>
    </row>
    <row r="7" spans="1:17" x14ac:dyDescent="0.2">
      <c r="A7" s="50" t="s">
        <v>168</v>
      </c>
      <c r="B7" s="61">
        <v>1857.1190508699999</v>
      </c>
      <c r="C7" s="61">
        <v>1575.42933133</v>
      </c>
      <c r="D7" s="61">
        <v>1843.8284981800002</v>
      </c>
      <c r="E7" s="61">
        <v>1439.97512654</v>
      </c>
      <c r="F7" s="61">
        <v>1276.7979269500001</v>
      </c>
      <c r="G7" s="61">
        <v>4472.6914072999998</v>
      </c>
      <c r="H7" s="61">
        <v>1739</v>
      </c>
      <c r="I7" s="61">
        <v>1669</v>
      </c>
      <c r="J7" s="61">
        <v>1165</v>
      </c>
      <c r="K7" s="61">
        <v>1140</v>
      </c>
    </row>
    <row r="8" spans="1:17" x14ac:dyDescent="0.2">
      <c r="A8" s="50" t="s">
        <v>169</v>
      </c>
      <c r="B8" s="61">
        <v>4908.0805071200011</v>
      </c>
      <c r="C8" s="61">
        <v>3950.9882678799995</v>
      </c>
      <c r="D8" s="61">
        <v>4100.61302402</v>
      </c>
      <c r="E8" s="61">
        <v>3988.5181800300002</v>
      </c>
      <c r="F8" s="61">
        <v>3433.8141887499992</v>
      </c>
      <c r="G8" s="61">
        <v>3583.6331311000004</v>
      </c>
      <c r="H8" s="61">
        <v>3220</v>
      </c>
      <c r="I8" s="61">
        <v>4255</v>
      </c>
      <c r="J8" s="61">
        <v>3038</v>
      </c>
      <c r="K8" s="61">
        <v>3080</v>
      </c>
    </row>
    <row r="9" spans="1:17" x14ac:dyDescent="0.2">
      <c r="A9" s="106" t="s">
        <v>43</v>
      </c>
      <c r="B9" s="61" t="s">
        <v>1</v>
      </c>
      <c r="C9" s="61" t="s">
        <v>1</v>
      </c>
      <c r="D9" s="61" t="s">
        <v>1</v>
      </c>
      <c r="E9" s="61" t="s">
        <v>1</v>
      </c>
      <c r="F9" s="61" t="s">
        <v>1</v>
      </c>
      <c r="G9" s="61" t="s">
        <v>1</v>
      </c>
      <c r="H9" s="61" t="s">
        <v>1</v>
      </c>
      <c r="I9" s="61" t="s">
        <v>1</v>
      </c>
      <c r="J9" s="61">
        <v>8</v>
      </c>
      <c r="K9" s="61" t="s">
        <v>1</v>
      </c>
    </row>
    <row r="10" spans="1:17" x14ac:dyDescent="0.2">
      <c r="A10" s="50" t="s">
        <v>44</v>
      </c>
      <c r="B10" s="61">
        <v>2121.0588845899997</v>
      </c>
      <c r="C10" s="61">
        <v>3411.3329166100002</v>
      </c>
      <c r="D10" s="61">
        <v>2370.03941072</v>
      </c>
      <c r="E10" s="61">
        <v>2885.8198877099999</v>
      </c>
      <c r="F10" s="61">
        <v>3998.1344984000002</v>
      </c>
      <c r="G10" s="61">
        <v>3364.2342557999996</v>
      </c>
      <c r="H10" s="61">
        <v>1732</v>
      </c>
      <c r="I10" s="61">
        <v>2312</v>
      </c>
      <c r="J10" s="61">
        <v>3164</v>
      </c>
      <c r="K10" s="61">
        <v>2824</v>
      </c>
    </row>
    <row r="11" spans="1:17" x14ac:dyDescent="0.2">
      <c r="A11" s="127" t="s">
        <v>191</v>
      </c>
      <c r="B11" s="61" t="s">
        <v>1</v>
      </c>
      <c r="C11" s="61">
        <v>27.5319325</v>
      </c>
      <c r="D11" s="61">
        <v>15.981894499999999</v>
      </c>
      <c r="E11" s="61" t="s">
        <v>1</v>
      </c>
      <c r="F11" s="61" t="s">
        <v>1</v>
      </c>
      <c r="G11" s="61" t="s">
        <v>1</v>
      </c>
      <c r="H11" s="61" t="s">
        <v>1</v>
      </c>
      <c r="I11" s="61" t="s">
        <v>1</v>
      </c>
      <c r="J11" s="61" t="s">
        <v>1</v>
      </c>
      <c r="K11" s="61" t="s">
        <v>1</v>
      </c>
    </row>
    <row r="12" spans="1:17" ht="18.75" customHeight="1" x14ac:dyDescent="0.2">
      <c r="A12" s="14" t="s">
        <v>45</v>
      </c>
      <c r="B12" s="33">
        <f>SUM(B3:B11)</f>
        <v>16152.44147526999</v>
      </c>
      <c r="C12" s="33">
        <v>15154.948273169999</v>
      </c>
      <c r="D12" s="33">
        <v>14236.762462980001</v>
      </c>
      <c r="E12" s="33">
        <v>13986.869653490001</v>
      </c>
      <c r="F12" s="33">
        <v>13375.92425885</v>
      </c>
      <c r="G12" s="33">
        <v>15334.637313199999</v>
      </c>
      <c r="H12" s="33">
        <v>14824</v>
      </c>
      <c r="I12" s="33">
        <v>16573</v>
      </c>
      <c r="J12" s="33">
        <v>14881</v>
      </c>
      <c r="K12" s="33">
        <v>14371</v>
      </c>
    </row>
    <row r="13" spans="1:17" ht="0.75" customHeight="1" x14ac:dyDescent="0.2">
      <c r="A13" s="50"/>
      <c r="B13" s="83"/>
      <c r="C13" s="83"/>
      <c r="D13" s="83"/>
      <c r="E13" s="83"/>
      <c r="F13" s="83"/>
      <c r="G13" s="83"/>
      <c r="H13" s="83"/>
      <c r="I13" s="83"/>
      <c r="J13" s="83"/>
      <c r="K13" s="83"/>
    </row>
    <row r="14" spans="1:17" ht="20.25" customHeight="1" x14ac:dyDescent="0.2">
      <c r="A14" s="50" t="s">
        <v>46</v>
      </c>
      <c r="B14" s="83">
        <v>-6686.0030211125095</v>
      </c>
      <c r="C14" s="83">
        <v>-7814.3443422092196</v>
      </c>
      <c r="D14" s="83">
        <v>-6323.8252034893303</v>
      </c>
      <c r="E14" s="83">
        <v>-5611.4765395963605</v>
      </c>
      <c r="F14" s="83">
        <v>-4202.0792056010896</v>
      </c>
      <c r="G14" s="83">
        <v>-1366.322500802406</v>
      </c>
      <c r="H14" s="83">
        <v>251</v>
      </c>
      <c r="I14" s="83">
        <v>277</v>
      </c>
      <c r="J14" s="83">
        <v>-786</v>
      </c>
      <c r="K14" s="83">
        <v>-2053</v>
      </c>
      <c r="L14" s="40"/>
      <c r="M14" s="40"/>
      <c r="N14" s="40"/>
      <c r="O14" s="40"/>
      <c r="P14" s="40"/>
      <c r="Q14" s="40"/>
    </row>
    <row r="15" spans="1:17" x14ac:dyDescent="0.2">
      <c r="A15" s="50" t="s">
        <v>47</v>
      </c>
      <c r="B15" s="84">
        <v>17.467254532480002</v>
      </c>
      <c r="C15" s="84">
        <v>16.386176979199998</v>
      </c>
      <c r="D15" s="84">
        <v>16.129213049280001</v>
      </c>
      <c r="E15" s="84">
        <v>15.9881359264</v>
      </c>
      <c r="F15" s="84">
        <v>1.0797826510800099</v>
      </c>
      <c r="G15" s="84">
        <v>1.1392879024800104</v>
      </c>
      <c r="H15" s="84">
        <v>1</v>
      </c>
      <c r="I15" s="84">
        <v>1</v>
      </c>
      <c r="J15" s="84">
        <v>1</v>
      </c>
      <c r="K15" s="84">
        <v>2</v>
      </c>
      <c r="L15" s="40"/>
      <c r="M15" s="40"/>
      <c r="N15" s="40"/>
      <c r="O15" s="40"/>
      <c r="P15" s="40"/>
      <c r="Q15" s="40"/>
    </row>
    <row r="16" spans="1:17" x14ac:dyDescent="0.2">
      <c r="A16" s="50" t="s">
        <v>48</v>
      </c>
      <c r="B16" s="83">
        <v>1901.5534219399999</v>
      </c>
      <c r="C16" s="83">
        <v>1753.63739498</v>
      </c>
      <c r="D16" s="83">
        <f>1743.8179189-82.128</f>
        <v>1661.6899189000001</v>
      </c>
      <c r="E16" s="83">
        <v>1601.6298026500001</v>
      </c>
      <c r="F16" s="83">
        <v>1567.9532981499999</v>
      </c>
      <c r="G16" s="83">
        <v>1536.3305307000003</v>
      </c>
      <c r="H16" s="83">
        <v>1223</v>
      </c>
      <c r="I16" s="83">
        <v>1081</v>
      </c>
      <c r="J16" s="83">
        <v>1031</v>
      </c>
      <c r="K16" s="83">
        <v>1009</v>
      </c>
      <c r="L16" s="40"/>
      <c r="M16" s="40"/>
      <c r="N16" s="40"/>
      <c r="O16" s="40"/>
      <c r="P16" s="40"/>
      <c r="Q16" s="40"/>
    </row>
    <row r="17" spans="1:17" x14ac:dyDescent="0.2">
      <c r="A17" s="50" t="s">
        <v>49</v>
      </c>
      <c r="B17" s="84">
        <v>14196.861000000001</v>
      </c>
      <c r="C17" s="84">
        <v>13513.919</v>
      </c>
      <c r="D17" s="84">
        <v>12130.009</v>
      </c>
      <c r="E17" s="84">
        <v>12282.074000000001</v>
      </c>
      <c r="F17" s="84">
        <v>10276.987999999999</v>
      </c>
      <c r="G17" s="84">
        <v>8169.125</v>
      </c>
      <c r="H17" s="84">
        <v>7613</v>
      </c>
      <c r="I17" s="84">
        <v>7803</v>
      </c>
      <c r="J17" s="84">
        <v>9420</v>
      </c>
      <c r="K17" s="84">
        <v>9238</v>
      </c>
      <c r="L17" s="40"/>
      <c r="M17" s="40"/>
      <c r="N17" s="40"/>
      <c r="O17" s="40"/>
      <c r="P17" s="40"/>
      <c r="Q17" s="40"/>
    </row>
    <row r="18" spans="1:17" x14ac:dyDescent="0.2">
      <c r="A18" s="50" t="s">
        <v>50</v>
      </c>
      <c r="B18" s="84">
        <v>1882.6783993900001</v>
      </c>
      <c r="C18" s="84">
        <v>1926.3066521199999</v>
      </c>
      <c r="D18" s="84">
        <v>1625.5940175399999</v>
      </c>
      <c r="E18" s="84">
        <v>1140.0534312</v>
      </c>
      <c r="F18" s="84">
        <v>1218.4447903499999</v>
      </c>
      <c r="G18" s="84">
        <v>1612.506445299997</v>
      </c>
      <c r="H18" s="84">
        <v>1882</v>
      </c>
      <c r="I18" s="84">
        <v>2063</v>
      </c>
      <c r="J18" s="84">
        <v>1440</v>
      </c>
      <c r="K18" s="84">
        <v>1870</v>
      </c>
      <c r="L18" s="40"/>
      <c r="M18" s="40"/>
      <c r="N18" s="40"/>
      <c r="O18" s="40"/>
      <c r="P18" s="40"/>
      <c r="Q18" s="40"/>
    </row>
    <row r="19" spans="1:17" x14ac:dyDescent="0.2">
      <c r="A19" s="50" t="s">
        <v>51</v>
      </c>
      <c r="B19" s="83">
        <v>535.28811229999997</v>
      </c>
      <c r="C19" s="83">
        <v>380.56193719999999</v>
      </c>
      <c r="D19" s="83">
        <v>292.5187181</v>
      </c>
      <c r="E19" s="83">
        <v>97.667226999999997</v>
      </c>
      <c r="F19" s="83">
        <v>107.07654534999999</v>
      </c>
      <c r="G19" s="83">
        <v>115.65714510000002</v>
      </c>
      <c r="H19" s="83">
        <v>147</v>
      </c>
      <c r="I19" s="83">
        <v>98</v>
      </c>
      <c r="J19" s="83">
        <v>103</v>
      </c>
      <c r="K19" s="83">
        <v>102</v>
      </c>
      <c r="L19" s="40"/>
      <c r="M19" s="40"/>
      <c r="N19" s="40"/>
      <c r="O19" s="40"/>
      <c r="P19" s="40"/>
      <c r="Q19" s="40"/>
    </row>
    <row r="20" spans="1:17" x14ac:dyDescent="0.2">
      <c r="A20" s="50" t="s">
        <v>52</v>
      </c>
      <c r="B20" s="83">
        <v>989.94995333999896</v>
      </c>
      <c r="C20" s="83">
        <v>1849.8005816800001</v>
      </c>
      <c r="D20" s="83">
        <v>1299.77253146</v>
      </c>
      <c r="E20" s="83">
        <v>1229.1206102799999</v>
      </c>
      <c r="F20" s="83">
        <v>1252.5215451000099</v>
      </c>
      <c r="G20" s="83">
        <v>2047.3019503999924</v>
      </c>
      <c r="H20" s="83">
        <v>653</v>
      </c>
      <c r="I20" s="83">
        <v>1141</v>
      </c>
      <c r="J20" s="83">
        <v>920</v>
      </c>
      <c r="K20" s="83">
        <v>1119</v>
      </c>
      <c r="L20" s="40"/>
      <c r="M20" s="40"/>
      <c r="N20" s="40"/>
      <c r="O20" s="40"/>
      <c r="P20" s="40"/>
      <c r="Q20" s="40"/>
    </row>
    <row r="21" spans="1:17" ht="12" customHeight="1" x14ac:dyDescent="0.2">
      <c r="A21" s="50" t="s">
        <v>53</v>
      </c>
      <c r="B21" s="83">
        <v>3314.6463548800002</v>
      </c>
      <c r="C21" s="83">
        <v>3528.68087242</v>
      </c>
      <c r="D21" s="83">
        <f>3452.74626742+82.128</f>
        <v>3534.8742674200003</v>
      </c>
      <c r="E21" s="83">
        <v>3231.81298603</v>
      </c>
      <c r="F21" s="83">
        <v>3153.9395028499998</v>
      </c>
      <c r="G21" s="83">
        <v>3218.6304545999992</v>
      </c>
      <c r="H21" s="83">
        <v>3054</v>
      </c>
      <c r="I21" s="83">
        <v>4109</v>
      </c>
      <c r="J21" s="83">
        <v>2751</v>
      </c>
      <c r="K21" s="83">
        <v>3084</v>
      </c>
      <c r="L21" s="40"/>
      <c r="M21" s="40"/>
      <c r="N21" s="40"/>
      <c r="O21" s="40"/>
      <c r="P21" s="40"/>
      <c r="Q21" s="40"/>
    </row>
    <row r="22" spans="1:17" x14ac:dyDescent="0.2">
      <c r="A22" s="14" t="s">
        <v>54</v>
      </c>
      <c r="B22" s="33">
        <f>SUM(B14:B21)</f>
        <v>16152.441475269972</v>
      </c>
      <c r="C22" s="33">
        <v>15154.948273169981</v>
      </c>
      <c r="D22" s="33">
        <v>14236.762462979948</v>
      </c>
      <c r="E22" s="33">
        <v>13986.869653490039</v>
      </c>
      <c r="F22" s="33">
        <v>13375.92425885</v>
      </c>
      <c r="G22" s="33">
        <v>15334.637313200064</v>
      </c>
      <c r="H22" s="33">
        <v>14824</v>
      </c>
      <c r="I22" s="33">
        <v>16573</v>
      </c>
      <c r="J22" s="33">
        <v>14881</v>
      </c>
      <c r="K22" s="33">
        <v>14371</v>
      </c>
    </row>
    <row r="23" spans="1:17" x14ac:dyDescent="0.2">
      <c r="A23" s="107" t="s">
        <v>164</v>
      </c>
    </row>
    <row r="24" spans="1:17" x14ac:dyDescent="0.2">
      <c r="A24" s="107"/>
    </row>
    <row r="25" spans="1:17" x14ac:dyDescent="0.2">
      <c r="B25" s="4"/>
      <c r="C25" s="4"/>
      <c r="D25" s="4"/>
      <c r="E25" s="4"/>
      <c r="F25" s="4"/>
      <c r="G25" s="4"/>
    </row>
    <row r="26" spans="1:17" x14ac:dyDescent="0.2">
      <c r="B26" s="4"/>
      <c r="C26" s="4"/>
      <c r="D26" s="4"/>
      <c r="E26" s="4"/>
      <c r="F26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7" orientation="landscape" r:id="rId1"/>
  <headerFooter alignWithMargins="0"/>
  <customProperties>
    <customPr name="SheetOptions" r:id="rId2"/>
    <customPr name="WORKBKFUNCTIONCACHE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O38"/>
  <sheetViews>
    <sheetView zoomScale="70" zoomScaleNormal="70" zoomScaleSheetLayoutView="80" workbookViewId="0">
      <selection activeCell="W18" sqref="W18"/>
    </sheetView>
  </sheetViews>
  <sheetFormatPr defaultColWidth="8.85546875" defaultRowHeight="12.75" x14ac:dyDescent="0.2"/>
  <cols>
    <col min="1" max="1" width="64.42578125" style="1" customWidth="1"/>
    <col min="2" max="16" width="8.42578125" style="1" customWidth="1"/>
    <col min="17" max="17" width="9" style="1" customWidth="1"/>
    <col min="18" max="36" width="8.42578125" style="1" customWidth="1"/>
    <col min="37" max="37" width="8.42578125" style="65" customWidth="1"/>
    <col min="38" max="38" width="8.42578125" style="1" customWidth="1"/>
    <col min="39" max="39" width="8.42578125" style="65" customWidth="1"/>
    <col min="40" max="41" width="8.42578125" style="1" customWidth="1"/>
    <col min="42" max="16384" width="8.85546875" style="1"/>
  </cols>
  <sheetData>
    <row r="1" spans="1:41" ht="30.75" customHeight="1" thickBot="1" x14ac:dyDescent="0.3">
      <c r="A1" s="39" t="s">
        <v>180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91"/>
      <c r="AL1" s="39"/>
      <c r="AM1" s="91"/>
      <c r="AN1" s="39"/>
      <c r="AO1" s="39"/>
    </row>
    <row r="2" spans="1:41" ht="27.75" customHeight="1" thickTop="1" x14ac:dyDescent="0.2">
      <c r="A2" s="11" t="s">
        <v>55</v>
      </c>
      <c r="B2" s="58" t="s">
        <v>267</v>
      </c>
      <c r="C2" s="58" t="s">
        <v>262</v>
      </c>
      <c r="D2" s="58" t="s">
        <v>254</v>
      </c>
      <c r="E2" s="58" t="s">
        <v>253</v>
      </c>
      <c r="F2" s="58" t="s">
        <v>250</v>
      </c>
      <c r="G2" s="58" t="s">
        <v>246</v>
      </c>
      <c r="H2" s="58" t="s">
        <v>234</v>
      </c>
      <c r="I2" s="58" t="s">
        <v>210</v>
      </c>
      <c r="J2" s="58" t="s">
        <v>221</v>
      </c>
      <c r="K2" s="58" t="s">
        <v>222</v>
      </c>
      <c r="L2" s="58" t="s">
        <v>223</v>
      </c>
      <c r="M2" s="58" t="s">
        <v>200</v>
      </c>
      <c r="N2" s="58" t="s">
        <v>193</v>
      </c>
      <c r="O2" s="58" t="s">
        <v>189</v>
      </c>
      <c r="P2" s="58" t="s">
        <v>182</v>
      </c>
      <c r="Q2" s="58" t="s">
        <v>163</v>
      </c>
      <c r="R2" s="58" t="s">
        <v>161</v>
      </c>
      <c r="S2" s="58" t="s">
        <v>159</v>
      </c>
      <c r="T2" s="58" t="s">
        <v>39</v>
      </c>
      <c r="U2" s="58" t="s">
        <v>224</v>
      </c>
      <c r="V2" s="58" t="s">
        <v>225</v>
      </c>
      <c r="W2" s="58" t="s">
        <v>226</v>
      </c>
      <c r="X2" s="58" t="s">
        <v>227</v>
      </c>
      <c r="Y2" s="58" t="s">
        <v>37</v>
      </c>
      <c r="Z2" s="58" t="s">
        <v>35</v>
      </c>
      <c r="AA2" s="58" t="s">
        <v>33</v>
      </c>
      <c r="AB2" s="58" t="s">
        <v>31</v>
      </c>
      <c r="AC2" s="58" t="s">
        <v>29</v>
      </c>
      <c r="AD2" s="58" t="s">
        <v>26</v>
      </c>
      <c r="AE2" s="58" t="s">
        <v>24</v>
      </c>
      <c r="AF2" s="58" t="s">
        <v>22</v>
      </c>
      <c r="AG2" s="58" t="s">
        <v>20</v>
      </c>
      <c r="AH2" s="58" t="s">
        <v>17</v>
      </c>
      <c r="AI2" s="58" t="s">
        <v>15</v>
      </c>
      <c r="AJ2" s="58" t="s">
        <v>13</v>
      </c>
      <c r="AK2" s="58" t="s">
        <v>11</v>
      </c>
      <c r="AL2" s="58" t="s">
        <v>9</v>
      </c>
      <c r="AM2" s="58" t="s">
        <v>8</v>
      </c>
      <c r="AN2" s="58" t="s">
        <v>7</v>
      </c>
      <c r="AO2" s="58" t="s">
        <v>6</v>
      </c>
    </row>
    <row r="3" spans="1:41" ht="0.7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</row>
    <row r="4" spans="1:41" s="4" customFormat="1" ht="27" customHeight="1" x14ac:dyDescent="0.2">
      <c r="A4" s="56" t="s">
        <v>104</v>
      </c>
      <c r="B4" s="56">
        <v>5336.5036297799998</v>
      </c>
      <c r="C4" s="56">
        <v>3510.1428547199998</v>
      </c>
      <c r="D4" s="56">
        <v>1914.43426217001</v>
      </c>
      <c r="E4" s="56">
        <v>6832.6865294198997</v>
      </c>
      <c r="F4" s="56">
        <v>5069.5046327200498</v>
      </c>
      <c r="G4" s="56">
        <v>3393.5955390999798</v>
      </c>
      <c r="H4" s="56">
        <v>2065.6678342500099</v>
      </c>
      <c r="I4" s="56">
        <v>5296</v>
      </c>
      <c r="J4" s="56">
        <v>4063</v>
      </c>
      <c r="K4" s="56">
        <v>2925</v>
      </c>
      <c r="L4" s="56">
        <v>1276</v>
      </c>
      <c r="M4" s="56">
        <v>5106</v>
      </c>
      <c r="N4" s="56">
        <v>3785</v>
      </c>
      <c r="O4" s="56">
        <v>2390</v>
      </c>
      <c r="P4" s="56">
        <v>1085</v>
      </c>
      <c r="Q4" s="56">
        <v>3949</v>
      </c>
      <c r="R4" s="56">
        <v>2802</v>
      </c>
      <c r="S4" s="56">
        <v>1942</v>
      </c>
      <c r="T4" s="56">
        <v>1018</v>
      </c>
      <c r="U4" s="56">
        <v>3557</v>
      </c>
      <c r="V4" s="56">
        <v>2830</v>
      </c>
      <c r="W4" s="56">
        <v>1959</v>
      </c>
      <c r="X4" s="56">
        <v>929</v>
      </c>
      <c r="Y4" s="56">
        <v>2969</v>
      </c>
      <c r="Z4" s="56">
        <v>2590</v>
      </c>
      <c r="AA4" s="56">
        <v>1884</v>
      </c>
      <c r="AB4" s="56">
        <v>975</v>
      </c>
      <c r="AC4" s="56">
        <v>3730</v>
      </c>
      <c r="AD4" s="56">
        <v>3216</v>
      </c>
      <c r="AE4" s="15">
        <v>1844</v>
      </c>
      <c r="AF4" s="15">
        <v>1154</v>
      </c>
      <c r="AG4" s="15">
        <v>2893</v>
      </c>
      <c r="AH4" s="15">
        <v>2353</v>
      </c>
      <c r="AI4" s="15">
        <v>1655</v>
      </c>
      <c r="AJ4" s="15">
        <v>958</v>
      </c>
      <c r="AK4" s="15">
        <v>2820</v>
      </c>
      <c r="AL4" s="15">
        <v>2238</v>
      </c>
      <c r="AM4" s="15">
        <v>1550</v>
      </c>
      <c r="AN4" s="15">
        <v>907</v>
      </c>
      <c r="AO4" s="15">
        <v>3093</v>
      </c>
    </row>
    <row r="5" spans="1:41" s="8" customFormat="1" x14ac:dyDescent="0.2">
      <c r="A5" s="86" t="s">
        <v>105</v>
      </c>
      <c r="B5" s="86">
        <v>-565.86732785000004</v>
      </c>
      <c r="C5" s="86">
        <v>-463.42609435000003</v>
      </c>
      <c r="D5" s="86">
        <v>-372.83320226000001</v>
      </c>
      <c r="E5" s="86">
        <v>-496.87011955000003</v>
      </c>
      <c r="F5" s="86">
        <v>-302.91457297000005</v>
      </c>
      <c r="G5" s="86">
        <v>-498.85488135000003</v>
      </c>
      <c r="H5" s="86">
        <v>-485.90665030999997</v>
      </c>
      <c r="I5" s="86">
        <v>311</v>
      </c>
      <c r="J5" s="86">
        <v>157</v>
      </c>
      <c r="K5" s="86">
        <v>237</v>
      </c>
      <c r="L5" s="86">
        <v>-50</v>
      </c>
      <c r="M5" s="86">
        <v>-26</v>
      </c>
      <c r="N5" s="86">
        <v>-21</v>
      </c>
      <c r="O5" s="86">
        <v>-94</v>
      </c>
      <c r="P5" s="86">
        <v>-113</v>
      </c>
      <c r="Q5" s="86">
        <v>-242</v>
      </c>
      <c r="R5" s="86">
        <v>-188</v>
      </c>
      <c r="S5" s="86">
        <v>-230</v>
      </c>
      <c r="T5" s="86">
        <v>-118</v>
      </c>
      <c r="U5" s="86">
        <v>-155</v>
      </c>
      <c r="V5" s="86">
        <v>-261</v>
      </c>
      <c r="W5" s="86">
        <v>-178</v>
      </c>
      <c r="X5" s="86">
        <v>-103</v>
      </c>
      <c r="Y5" s="86">
        <v>-40</v>
      </c>
      <c r="Z5" s="86">
        <v>-31</v>
      </c>
      <c r="AA5" s="86">
        <v>-12</v>
      </c>
      <c r="AB5" s="86">
        <v>-182</v>
      </c>
      <c r="AC5" s="86">
        <v>38</v>
      </c>
      <c r="AD5" s="86">
        <v>-17</v>
      </c>
      <c r="AE5" s="27">
        <v>-103</v>
      </c>
      <c r="AF5" s="27">
        <v>-191</v>
      </c>
      <c r="AG5" s="27">
        <v>384</v>
      </c>
      <c r="AH5" s="27">
        <v>184</v>
      </c>
      <c r="AI5" s="27">
        <v>266</v>
      </c>
      <c r="AJ5" s="27">
        <v>69</v>
      </c>
      <c r="AK5" s="27">
        <v>-320</v>
      </c>
      <c r="AL5" s="27">
        <v>-138</v>
      </c>
      <c r="AM5" s="27">
        <v>-351</v>
      </c>
      <c r="AN5" s="27">
        <v>-264</v>
      </c>
      <c r="AO5" s="27">
        <v>-288</v>
      </c>
    </row>
    <row r="6" spans="1:41" ht="15.75" customHeight="1" x14ac:dyDescent="0.2">
      <c r="A6" s="45" t="s">
        <v>106</v>
      </c>
      <c r="B6" s="56">
        <v>4770.6363019300006</v>
      </c>
      <c r="C6" s="56">
        <v>3046.71676037</v>
      </c>
      <c r="D6" s="56">
        <v>1541.60105991001</v>
      </c>
      <c r="E6" s="56">
        <v>6335.8164098698999</v>
      </c>
      <c r="F6" s="56">
        <v>4766.5900597500495</v>
      </c>
      <c r="G6" s="56">
        <v>2894.7406577499801</v>
      </c>
      <c r="H6" s="56">
        <v>1580.16589034001</v>
      </c>
      <c r="I6" s="56">
        <v>5607</v>
      </c>
      <c r="J6" s="56">
        <v>4220</v>
      </c>
      <c r="K6" s="56">
        <v>3162</v>
      </c>
      <c r="L6" s="56">
        <v>1227</v>
      </c>
      <c r="M6" s="56">
        <v>5080</v>
      </c>
      <c r="N6" s="56">
        <v>3764</v>
      </c>
      <c r="O6" s="56">
        <v>2295</v>
      </c>
      <c r="P6" s="56">
        <v>972</v>
      </c>
      <c r="Q6" s="56">
        <v>3707</v>
      </c>
      <c r="R6" s="56">
        <v>2614</v>
      </c>
      <c r="S6" s="56">
        <v>1712</v>
      </c>
      <c r="T6" s="56">
        <v>899</v>
      </c>
      <c r="U6" s="56">
        <v>3402</v>
      </c>
      <c r="V6" s="56">
        <v>2569</v>
      </c>
      <c r="W6" s="56">
        <v>1781</v>
      </c>
      <c r="X6" s="56">
        <v>826</v>
      </c>
      <c r="Y6" s="56">
        <v>2929</v>
      </c>
      <c r="Z6" s="56">
        <v>2559</v>
      </c>
      <c r="AA6" s="56">
        <v>1872</v>
      </c>
      <c r="AB6" s="56">
        <v>792</v>
      </c>
      <c r="AC6" s="56">
        <v>3768</v>
      </c>
      <c r="AD6" s="56">
        <v>3199</v>
      </c>
      <c r="AE6" s="56">
        <v>1741</v>
      </c>
      <c r="AF6" s="56">
        <v>963</v>
      </c>
      <c r="AG6" s="56">
        <v>3276</v>
      </c>
      <c r="AH6" s="56">
        <v>2537</v>
      </c>
      <c r="AI6" s="56">
        <v>1921</v>
      </c>
      <c r="AJ6" s="56">
        <v>1027</v>
      </c>
      <c r="AK6" s="56">
        <v>2500</v>
      </c>
      <c r="AL6" s="56">
        <v>2100</v>
      </c>
      <c r="AM6" s="56">
        <v>1199</v>
      </c>
      <c r="AN6" s="56">
        <v>643</v>
      </c>
      <c r="AO6" s="56">
        <v>2805</v>
      </c>
    </row>
    <row r="7" spans="1:41" ht="23.25" customHeight="1" x14ac:dyDescent="0.2">
      <c r="A7" s="46" t="s">
        <v>107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</row>
    <row r="8" spans="1:41" x14ac:dyDescent="0.2">
      <c r="A8" s="47" t="s">
        <v>108</v>
      </c>
      <c r="B8" s="86">
        <v>-802.06011891999992</v>
      </c>
      <c r="C8" s="86">
        <v>-517.66607056999999</v>
      </c>
      <c r="D8" s="86">
        <v>-238.49234011000001</v>
      </c>
      <c r="E8" s="86">
        <v>-1172.4393760599999</v>
      </c>
      <c r="F8" s="86">
        <v>-859.41080497000007</v>
      </c>
      <c r="G8" s="86">
        <v>-575.87476966999998</v>
      </c>
      <c r="H8" s="86">
        <v>-277.33716061000001</v>
      </c>
      <c r="I8" s="86">
        <v>-1126</v>
      </c>
      <c r="J8" s="86">
        <v>-747</v>
      </c>
      <c r="K8" s="86">
        <v>-516</v>
      </c>
      <c r="L8" s="86">
        <v>-192</v>
      </c>
      <c r="M8" s="86">
        <v>-720</v>
      </c>
      <c r="N8" s="86">
        <v>-548</v>
      </c>
      <c r="O8" s="86">
        <v>-356</v>
      </c>
      <c r="P8" s="86">
        <v>-180</v>
      </c>
      <c r="Q8" s="86">
        <v>-649</v>
      </c>
      <c r="R8" s="86">
        <v>-464</v>
      </c>
      <c r="S8" s="86">
        <v>-285</v>
      </c>
      <c r="T8" s="86">
        <v>-115</v>
      </c>
      <c r="U8" s="86">
        <v>-369</v>
      </c>
      <c r="V8" s="86">
        <v>-231</v>
      </c>
      <c r="W8" s="86">
        <v>-172</v>
      </c>
      <c r="X8" s="86">
        <v>-83</v>
      </c>
      <c r="Y8" s="86">
        <v>-537</v>
      </c>
      <c r="Z8" s="86">
        <v>-373</v>
      </c>
      <c r="AA8" s="86">
        <v>-225</v>
      </c>
      <c r="AB8" s="86">
        <v>-81</v>
      </c>
      <c r="AC8" s="86">
        <v>-491</v>
      </c>
      <c r="AD8" s="86">
        <v>-218</v>
      </c>
      <c r="AE8" s="50">
        <v>-139</v>
      </c>
      <c r="AF8" s="50">
        <v>-52</v>
      </c>
      <c r="AG8" s="50">
        <v>-223</v>
      </c>
      <c r="AH8" s="50">
        <v>-167</v>
      </c>
      <c r="AI8" s="50">
        <v>-134</v>
      </c>
      <c r="AJ8" s="50">
        <v>-56</v>
      </c>
      <c r="AK8" s="50">
        <v>-306</v>
      </c>
      <c r="AL8" s="50">
        <v>-232</v>
      </c>
      <c r="AM8" s="50">
        <v>-160</v>
      </c>
      <c r="AN8" s="50">
        <v>-70</v>
      </c>
      <c r="AO8" s="50">
        <v>-251</v>
      </c>
    </row>
    <row r="9" spans="1:41" x14ac:dyDescent="0.2">
      <c r="A9" s="47" t="s">
        <v>109</v>
      </c>
      <c r="B9" s="59">
        <v>27.529640950000001</v>
      </c>
      <c r="C9" s="59">
        <v>25.86806301</v>
      </c>
      <c r="D9" s="59">
        <v>1.8551791399999999</v>
      </c>
      <c r="E9" s="59">
        <v>59.844020610000001</v>
      </c>
      <c r="F9" s="59">
        <v>49.412480819999999</v>
      </c>
      <c r="G9" s="59">
        <v>27.331315159999999</v>
      </c>
      <c r="H9" s="59">
        <v>10.30186497</v>
      </c>
      <c r="I9" s="59">
        <v>39</v>
      </c>
      <c r="J9" s="59">
        <v>20</v>
      </c>
      <c r="K9" s="59">
        <v>11</v>
      </c>
      <c r="L9" s="59">
        <v>7</v>
      </c>
      <c r="M9" s="59">
        <v>10</v>
      </c>
      <c r="N9" s="59">
        <v>10</v>
      </c>
      <c r="O9" s="59">
        <v>1</v>
      </c>
      <c r="P9" s="59">
        <v>0</v>
      </c>
      <c r="Q9" s="59">
        <v>3</v>
      </c>
      <c r="R9" s="59">
        <v>1</v>
      </c>
      <c r="S9" s="59">
        <v>1</v>
      </c>
      <c r="T9" s="59">
        <v>0</v>
      </c>
      <c r="U9" s="59">
        <v>7</v>
      </c>
      <c r="V9" s="86">
        <v>5</v>
      </c>
      <c r="W9" s="86">
        <v>0</v>
      </c>
      <c r="X9" s="86">
        <v>0</v>
      </c>
      <c r="Y9" s="86">
        <v>190</v>
      </c>
      <c r="Z9" s="86">
        <v>145</v>
      </c>
      <c r="AA9" s="86">
        <v>145</v>
      </c>
      <c r="AB9" s="86">
        <v>145</v>
      </c>
      <c r="AC9" s="86">
        <v>17</v>
      </c>
      <c r="AD9" s="86">
        <v>2</v>
      </c>
      <c r="AE9" s="59">
        <v>1</v>
      </c>
      <c r="AF9" s="59">
        <v>0</v>
      </c>
      <c r="AG9" s="59">
        <v>2</v>
      </c>
      <c r="AH9" s="59">
        <v>1</v>
      </c>
      <c r="AI9" s="59">
        <v>0</v>
      </c>
      <c r="AJ9" s="59">
        <v>0</v>
      </c>
      <c r="AK9" s="59">
        <v>0</v>
      </c>
      <c r="AL9" s="59">
        <v>1</v>
      </c>
      <c r="AM9" s="59">
        <v>0</v>
      </c>
      <c r="AN9" s="59">
        <v>0</v>
      </c>
      <c r="AO9" s="59">
        <v>6</v>
      </c>
    </row>
    <row r="10" spans="1:41" x14ac:dyDescent="0.2">
      <c r="A10" s="47" t="s">
        <v>110</v>
      </c>
      <c r="B10" s="59">
        <v>-10.311256050000001</v>
      </c>
      <c r="C10" s="59">
        <v>-3.6252982</v>
      </c>
      <c r="D10" s="59">
        <v>-1.1250232099999999</v>
      </c>
      <c r="E10" s="59">
        <v>-7.5211124000000007</v>
      </c>
      <c r="F10" s="59">
        <v>-6.8998499000000004</v>
      </c>
      <c r="G10" s="59">
        <v>-3.2551350999999999</v>
      </c>
      <c r="H10" s="59">
        <v>-1.61278878</v>
      </c>
      <c r="I10" s="59">
        <v>-63</v>
      </c>
      <c r="J10" s="59">
        <v>-39</v>
      </c>
      <c r="K10" s="59">
        <v>-28</v>
      </c>
      <c r="L10" s="59">
        <v>-6</v>
      </c>
      <c r="M10" s="59">
        <v>-33</v>
      </c>
      <c r="N10" s="59">
        <v>-23</v>
      </c>
      <c r="O10" s="59">
        <v>-22</v>
      </c>
      <c r="P10" s="59">
        <v>-11</v>
      </c>
      <c r="Q10" s="59">
        <v>-19</v>
      </c>
      <c r="R10" s="59">
        <v>-5</v>
      </c>
      <c r="S10" s="59">
        <v>-2</v>
      </c>
      <c r="T10" s="59">
        <v>-1</v>
      </c>
      <c r="U10" s="59">
        <v>-8</v>
      </c>
      <c r="V10" s="59">
        <v>-7</v>
      </c>
      <c r="W10" s="59">
        <v>-6</v>
      </c>
      <c r="X10" s="59">
        <v>-4</v>
      </c>
      <c r="Y10" s="59">
        <v>-129</v>
      </c>
      <c r="Z10" s="59">
        <v>-125</v>
      </c>
      <c r="AA10" s="59">
        <v>-122</v>
      </c>
      <c r="AB10" s="59">
        <v>-121</v>
      </c>
      <c r="AC10" s="59">
        <v>-14</v>
      </c>
      <c r="AD10" s="59">
        <v>-7</v>
      </c>
      <c r="AE10" s="59">
        <v>-7</v>
      </c>
      <c r="AF10" s="59">
        <v>-6</v>
      </c>
      <c r="AG10" s="59">
        <v>-5</v>
      </c>
      <c r="AH10" s="50">
        <v>-1</v>
      </c>
      <c r="AI10" s="51">
        <v>0</v>
      </c>
      <c r="AJ10" s="51" t="s">
        <v>1</v>
      </c>
      <c r="AK10" s="50">
        <v>-35</v>
      </c>
      <c r="AL10" s="50">
        <v>-30</v>
      </c>
      <c r="AM10" s="50">
        <v>-19</v>
      </c>
      <c r="AN10" s="50">
        <v>-5</v>
      </c>
      <c r="AO10" s="50">
        <v>-48</v>
      </c>
    </row>
    <row r="11" spans="1:41" x14ac:dyDescent="0.2">
      <c r="A11" s="47" t="s">
        <v>111</v>
      </c>
      <c r="B11" s="133">
        <v>-5.7190000000000003</v>
      </c>
      <c r="C11" s="137">
        <v>0</v>
      </c>
      <c r="D11" s="137">
        <v>0</v>
      </c>
      <c r="E11" s="59">
        <v>-39.035083199999896</v>
      </c>
      <c r="F11" s="59">
        <v>-39.035419399999995</v>
      </c>
      <c r="G11" s="59">
        <v>-39.034999999999997</v>
      </c>
      <c r="H11" s="59">
        <v>-39.097000000000001</v>
      </c>
      <c r="I11" s="59">
        <v>-32</v>
      </c>
      <c r="J11" s="59">
        <v>-32</v>
      </c>
      <c r="K11" s="59">
        <v>-32</v>
      </c>
      <c r="L11" s="59">
        <v>-32</v>
      </c>
      <c r="M11" s="59" t="s">
        <v>1</v>
      </c>
      <c r="N11" s="59" t="s">
        <v>1</v>
      </c>
      <c r="O11" s="59" t="s">
        <v>1</v>
      </c>
      <c r="P11" s="59" t="s">
        <v>1</v>
      </c>
      <c r="Q11" s="59">
        <v>-541</v>
      </c>
      <c r="R11" s="59">
        <v>-541</v>
      </c>
      <c r="S11" s="59">
        <v>-294</v>
      </c>
      <c r="T11" s="59" t="s">
        <v>1</v>
      </c>
      <c r="U11" s="59">
        <v>-929</v>
      </c>
      <c r="V11" s="59">
        <v>-929</v>
      </c>
      <c r="W11" s="59" t="s">
        <v>1</v>
      </c>
      <c r="X11" s="59" t="s">
        <v>1</v>
      </c>
      <c r="Y11" s="59" t="s">
        <v>1</v>
      </c>
      <c r="Z11" s="119" t="s">
        <v>1</v>
      </c>
      <c r="AA11" s="59" t="s">
        <v>1</v>
      </c>
      <c r="AB11" s="59" t="s">
        <v>1</v>
      </c>
      <c r="AC11" s="59">
        <v>0</v>
      </c>
      <c r="AD11" s="59" t="s">
        <v>1</v>
      </c>
      <c r="AE11" s="59" t="s">
        <v>1</v>
      </c>
      <c r="AF11" s="59" t="s">
        <v>1</v>
      </c>
      <c r="AG11" s="59">
        <v>-2</v>
      </c>
      <c r="AH11" s="59" t="s">
        <v>1</v>
      </c>
      <c r="AI11" s="59" t="s">
        <v>1</v>
      </c>
      <c r="AJ11" s="59" t="s">
        <v>1</v>
      </c>
      <c r="AK11" s="59" t="s">
        <v>1</v>
      </c>
      <c r="AL11" s="59" t="s">
        <v>1</v>
      </c>
      <c r="AM11" s="59" t="s">
        <v>1</v>
      </c>
      <c r="AN11" s="59" t="s">
        <v>1</v>
      </c>
      <c r="AO11" s="59" t="s">
        <v>1</v>
      </c>
    </row>
    <row r="12" spans="1:41" x14ac:dyDescent="0.2">
      <c r="A12" s="50" t="s">
        <v>263</v>
      </c>
      <c r="B12" s="137" t="s">
        <v>1</v>
      </c>
      <c r="C12" s="137" t="s">
        <v>1</v>
      </c>
      <c r="D12" s="137" t="s">
        <v>1</v>
      </c>
      <c r="E12" s="137" t="s">
        <v>1</v>
      </c>
      <c r="F12" s="137" t="s">
        <v>1</v>
      </c>
      <c r="G12" s="137" t="s">
        <v>1</v>
      </c>
      <c r="H12" s="137" t="s">
        <v>1</v>
      </c>
      <c r="I12" s="137" t="s">
        <v>1</v>
      </c>
      <c r="J12" s="59" t="s">
        <v>1</v>
      </c>
      <c r="K12" s="59" t="s">
        <v>1</v>
      </c>
      <c r="L12" s="59" t="s">
        <v>1</v>
      </c>
      <c r="M12" s="59">
        <v>-13</v>
      </c>
      <c r="N12" s="59">
        <v>-1</v>
      </c>
      <c r="O12" s="59" t="s">
        <v>1</v>
      </c>
      <c r="P12" s="59" t="s">
        <v>1</v>
      </c>
      <c r="Q12" s="59">
        <v>0</v>
      </c>
      <c r="R12" s="59" t="s">
        <v>1</v>
      </c>
      <c r="S12" s="59" t="s">
        <v>1</v>
      </c>
      <c r="T12" s="59" t="s">
        <v>1</v>
      </c>
      <c r="U12" s="59" t="s">
        <v>1</v>
      </c>
      <c r="V12" s="59" t="s">
        <v>1</v>
      </c>
      <c r="W12" s="59" t="s">
        <v>1</v>
      </c>
      <c r="X12" s="59" t="s">
        <v>1</v>
      </c>
      <c r="Y12" s="59">
        <v>-5</v>
      </c>
      <c r="Z12" s="59">
        <v>-5</v>
      </c>
      <c r="AA12" s="59">
        <v>-5</v>
      </c>
      <c r="AB12" s="59">
        <v>-5</v>
      </c>
      <c r="AC12" s="59">
        <v>-25</v>
      </c>
      <c r="AD12" s="59">
        <v>-25</v>
      </c>
      <c r="AE12" s="59">
        <v>-10</v>
      </c>
      <c r="AF12" s="59">
        <v>-10</v>
      </c>
      <c r="AG12" s="59">
        <v>-45</v>
      </c>
      <c r="AH12" s="59">
        <v>-45</v>
      </c>
      <c r="AI12" s="59">
        <v>-25</v>
      </c>
      <c r="AJ12" s="59" t="s">
        <v>1</v>
      </c>
      <c r="AK12" s="59">
        <v>-57</v>
      </c>
      <c r="AL12" s="59">
        <v>-43</v>
      </c>
      <c r="AM12" s="59">
        <v>-20</v>
      </c>
      <c r="AN12" s="59" t="s">
        <v>1</v>
      </c>
      <c r="AO12" s="59">
        <v>-40</v>
      </c>
    </row>
    <row r="13" spans="1:41" x14ac:dyDescent="0.2">
      <c r="A13" s="50" t="s">
        <v>264</v>
      </c>
      <c r="B13" s="59" t="s">
        <v>1</v>
      </c>
      <c r="C13" s="59" t="s">
        <v>1</v>
      </c>
      <c r="D13" s="59" t="s">
        <v>1</v>
      </c>
      <c r="E13" s="59" t="s">
        <v>1</v>
      </c>
      <c r="F13" s="59" t="s">
        <v>1</v>
      </c>
      <c r="G13" s="59" t="s">
        <v>1</v>
      </c>
      <c r="H13" s="59" t="s">
        <v>1</v>
      </c>
      <c r="I13" s="59" t="s">
        <v>1</v>
      </c>
      <c r="J13" s="59" t="s">
        <v>1</v>
      </c>
      <c r="K13" s="59" t="s">
        <v>1</v>
      </c>
      <c r="L13" s="59" t="s">
        <v>1</v>
      </c>
      <c r="M13" s="59" t="s">
        <v>1</v>
      </c>
      <c r="N13" s="59" t="s">
        <v>1</v>
      </c>
      <c r="O13" s="59" t="s">
        <v>1</v>
      </c>
      <c r="P13" s="59" t="s">
        <v>1</v>
      </c>
      <c r="Q13" s="59" t="s">
        <v>1</v>
      </c>
      <c r="R13" s="59" t="s">
        <v>1</v>
      </c>
      <c r="S13" s="59" t="s">
        <v>1</v>
      </c>
      <c r="T13" s="59" t="s">
        <v>1</v>
      </c>
      <c r="U13" s="59">
        <v>2660</v>
      </c>
      <c r="V13" s="59">
        <v>1355</v>
      </c>
      <c r="W13" s="59">
        <v>1355</v>
      </c>
      <c r="X13" s="59">
        <v>1355</v>
      </c>
      <c r="Y13" s="59">
        <v>3908</v>
      </c>
      <c r="Z13" s="59">
        <v>3908</v>
      </c>
      <c r="AA13" s="59">
        <v>2172</v>
      </c>
      <c r="AB13" s="59">
        <v>2172</v>
      </c>
      <c r="AC13" s="59" t="s">
        <v>1</v>
      </c>
      <c r="AD13" s="59" t="s">
        <v>1</v>
      </c>
      <c r="AE13" s="59" t="s">
        <v>1</v>
      </c>
      <c r="AF13" s="59" t="s">
        <v>1</v>
      </c>
      <c r="AG13" s="59" t="s">
        <v>1</v>
      </c>
      <c r="AH13" s="59" t="s">
        <v>1</v>
      </c>
      <c r="AI13" s="59" t="s">
        <v>1</v>
      </c>
      <c r="AJ13" s="59" t="s">
        <v>1</v>
      </c>
      <c r="AK13" s="59" t="s">
        <v>1</v>
      </c>
      <c r="AL13" s="59" t="s">
        <v>1</v>
      </c>
      <c r="AM13" s="59" t="s">
        <v>1</v>
      </c>
      <c r="AN13" s="59" t="s">
        <v>1</v>
      </c>
      <c r="AO13" s="59" t="s">
        <v>1</v>
      </c>
    </row>
    <row r="14" spans="1:41" x14ac:dyDescent="0.2">
      <c r="A14" s="50" t="s">
        <v>112</v>
      </c>
      <c r="B14" s="59" t="s">
        <v>1</v>
      </c>
      <c r="C14" s="59" t="s">
        <v>1</v>
      </c>
      <c r="D14" s="59" t="s">
        <v>1</v>
      </c>
      <c r="E14" s="59" t="s">
        <v>1</v>
      </c>
      <c r="F14" s="59" t="s">
        <v>1</v>
      </c>
      <c r="G14" s="59" t="s">
        <v>1</v>
      </c>
      <c r="H14" s="59" t="s">
        <v>1</v>
      </c>
      <c r="I14" s="59" t="s">
        <v>1</v>
      </c>
      <c r="J14" s="59" t="s">
        <v>1</v>
      </c>
      <c r="K14" s="59" t="s">
        <v>1</v>
      </c>
      <c r="L14" s="59" t="s">
        <v>1</v>
      </c>
      <c r="M14" s="59" t="s">
        <v>1</v>
      </c>
      <c r="N14" s="59" t="s">
        <v>1</v>
      </c>
      <c r="O14" s="59" t="s">
        <v>1</v>
      </c>
      <c r="P14" s="59" t="s">
        <v>1</v>
      </c>
      <c r="Q14" s="59" t="s">
        <v>1</v>
      </c>
      <c r="R14" s="59" t="s">
        <v>1</v>
      </c>
      <c r="S14" s="59" t="s">
        <v>1</v>
      </c>
      <c r="T14" s="59" t="s">
        <v>1</v>
      </c>
      <c r="U14" s="59" t="s">
        <v>1</v>
      </c>
      <c r="V14" s="59" t="s">
        <v>1</v>
      </c>
      <c r="W14" s="59" t="s">
        <v>1</v>
      </c>
      <c r="X14" s="59" t="s">
        <v>1</v>
      </c>
      <c r="Y14" s="59" t="s">
        <v>1</v>
      </c>
      <c r="Z14" s="59" t="s">
        <v>1</v>
      </c>
      <c r="AA14" s="59" t="s">
        <v>1</v>
      </c>
      <c r="AB14" s="59" t="s">
        <v>1</v>
      </c>
      <c r="AC14" s="59" t="s">
        <v>1</v>
      </c>
      <c r="AD14" s="59" t="s">
        <v>1</v>
      </c>
      <c r="AE14" s="59" t="s">
        <v>1</v>
      </c>
      <c r="AF14" s="59" t="s">
        <v>1</v>
      </c>
      <c r="AG14" s="59" t="s">
        <v>1</v>
      </c>
      <c r="AH14" s="60" t="s">
        <v>1</v>
      </c>
      <c r="AI14" s="60" t="s">
        <v>1</v>
      </c>
      <c r="AJ14" s="60" t="s">
        <v>1</v>
      </c>
      <c r="AK14" s="59">
        <v>158</v>
      </c>
      <c r="AL14" s="59">
        <v>168</v>
      </c>
      <c r="AM14" s="59">
        <v>166</v>
      </c>
      <c r="AN14" s="59">
        <v>5</v>
      </c>
      <c r="AO14" s="59">
        <v>9</v>
      </c>
    </row>
    <row r="15" spans="1:41" x14ac:dyDescent="0.2">
      <c r="A15" s="50" t="s">
        <v>265</v>
      </c>
      <c r="B15" s="59">
        <v>-10.651999999999999</v>
      </c>
      <c r="C15" s="59">
        <v>-10.651999999999999</v>
      </c>
      <c r="D15" s="59" t="s">
        <v>1</v>
      </c>
      <c r="E15" s="59" t="s">
        <v>1</v>
      </c>
      <c r="F15" s="59" t="s">
        <v>1</v>
      </c>
      <c r="G15" s="59" t="s">
        <v>1</v>
      </c>
      <c r="H15" s="59" t="s">
        <v>1</v>
      </c>
      <c r="I15" s="59" t="s">
        <v>1</v>
      </c>
      <c r="J15" s="59" t="s">
        <v>1</v>
      </c>
      <c r="K15" s="59" t="s">
        <v>1</v>
      </c>
      <c r="L15" s="59" t="s">
        <v>1</v>
      </c>
      <c r="M15" s="59" t="s">
        <v>1</v>
      </c>
      <c r="N15" s="59" t="s">
        <v>1</v>
      </c>
      <c r="O15" s="59" t="s">
        <v>1</v>
      </c>
      <c r="P15" s="59" t="s">
        <v>1</v>
      </c>
      <c r="Q15" s="59" t="s">
        <v>1</v>
      </c>
      <c r="R15" s="59" t="s">
        <v>1</v>
      </c>
      <c r="S15" s="59" t="s">
        <v>1</v>
      </c>
      <c r="T15" s="59" t="s">
        <v>1</v>
      </c>
      <c r="U15" s="59">
        <v>107</v>
      </c>
      <c r="V15" s="59">
        <v>65</v>
      </c>
      <c r="W15" s="59">
        <v>65</v>
      </c>
      <c r="X15" s="59">
        <v>0</v>
      </c>
      <c r="Y15" s="59" t="s">
        <v>1</v>
      </c>
      <c r="Z15" s="59" t="s">
        <v>1</v>
      </c>
      <c r="AA15" s="59" t="s">
        <v>1</v>
      </c>
      <c r="AB15" s="59" t="s">
        <v>1</v>
      </c>
      <c r="AC15" s="59" t="s">
        <v>1</v>
      </c>
      <c r="AD15" s="59" t="s">
        <v>1</v>
      </c>
      <c r="AE15" s="59" t="s">
        <v>1</v>
      </c>
      <c r="AF15" s="59" t="s">
        <v>1</v>
      </c>
      <c r="AG15" s="59" t="s">
        <v>1</v>
      </c>
      <c r="AH15" s="59" t="s">
        <v>1</v>
      </c>
      <c r="AI15" s="59" t="s">
        <v>1</v>
      </c>
      <c r="AJ15" s="59" t="s">
        <v>1</v>
      </c>
      <c r="AK15" s="59" t="s">
        <v>1</v>
      </c>
      <c r="AL15" s="59" t="s">
        <v>1</v>
      </c>
      <c r="AM15" s="59" t="s">
        <v>1</v>
      </c>
      <c r="AN15" s="59" t="s">
        <v>1</v>
      </c>
      <c r="AO15" s="59" t="s">
        <v>1</v>
      </c>
    </row>
    <row r="16" spans="1:41" x14ac:dyDescent="0.2">
      <c r="A16" s="50" t="s">
        <v>113</v>
      </c>
      <c r="B16" s="59" t="s">
        <v>1</v>
      </c>
      <c r="C16" s="59" t="s">
        <v>1</v>
      </c>
      <c r="D16" s="59" t="s">
        <v>1</v>
      </c>
      <c r="E16" s="59" t="s">
        <v>1</v>
      </c>
      <c r="F16" s="59" t="s">
        <v>1</v>
      </c>
      <c r="G16" s="59" t="s">
        <v>1</v>
      </c>
      <c r="H16" s="59" t="s">
        <v>1</v>
      </c>
      <c r="I16" s="59" t="s">
        <v>1</v>
      </c>
      <c r="J16" s="59" t="s">
        <v>1</v>
      </c>
      <c r="K16" s="59" t="s">
        <v>1</v>
      </c>
      <c r="L16" s="59" t="s">
        <v>1</v>
      </c>
      <c r="M16" s="59" t="s">
        <v>1</v>
      </c>
      <c r="N16" s="59" t="s">
        <v>1</v>
      </c>
      <c r="O16" s="59" t="s">
        <v>1</v>
      </c>
      <c r="P16" s="59" t="s">
        <v>1</v>
      </c>
      <c r="Q16" s="59" t="s">
        <v>1</v>
      </c>
      <c r="R16" s="59" t="s">
        <v>1</v>
      </c>
      <c r="S16" s="59" t="s">
        <v>1</v>
      </c>
      <c r="T16" s="59" t="s">
        <v>1</v>
      </c>
      <c r="U16" s="59">
        <v>107</v>
      </c>
      <c r="V16" s="59">
        <v>65</v>
      </c>
      <c r="W16" s="59">
        <v>65</v>
      </c>
      <c r="X16" s="59">
        <v>0</v>
      </c>
      <c r="Y16" s="59" t="s">
        <v>1</v>
      </c>
      <c r="Z16" s="59" t="s">
        <v>1</v>
      </c>
      <c r="AA16" s="59" t="s">
        <v>1</v>
      </c>
      <c r="AB16" s="59" t="s">
        <v>1</v>
      </c>
      <c r="AC16" s="59" t="s">
        <v>1</v>
      </c>
      <c r="AD16" s="59" t="s">
        <v>1</v>
      </c>
      <c r="AE16" s="59" t="s">
        <v>1</v>
      </c>
      <c r="AF16" s="59" t="s">
        <v>1</v>
      </c>
      <c r="AG16" s="59" t="s">
        <v>1</v>
      </c>
      <c r="AH16" s="59" t="s">
        <v>1</v>
      </c>
      <c r="AI16" s="59" t="s">
        <v>1</v>
      </c>
      <c r="AJ16" s="59" t="s">
        <v>1</v>
      </c>
      <c r="AK16" s="59" t="s">
        <v>1</v>
      </c>
      <c r="AL16" s="59" t="s">
        <v>1</v>
      </c>
      <c r="AM16" s="59" t="s">
        <v>1</v>
      </c>
      <c r="AN16" s="59" t="s">
        <v>1</v>
      </c>
      <c r="AO16" s="59" t="s">
        <v>1</v>
      </c>
    </row>
    <row r="17" spans="1:41" x14ac:dyDescent="0.2">
      <c r="A17" s="50" t="s">
        <v>96</v>
      </c>
      <c r="B17" s="59" t="s">
        <v>1</v>
      </c>
      <c r="C17" s="59" t="s">
        <v>1</v>
      </c>
      <c r="D17" s="59" t="s">
        <v>1</v>
      </c>
      <c r="E17" s="59" t="s">
        <v>1</v>
      </c>
      <c r="F17" s="59" t="s">
        <v>1</v>
      </c>
      <c r="G17" s="59" t="s">
        <v>1</v>
      </c>
      <c r="H17" s="59" t="s">
        <v>1</v>
      </c>
      <c r="I17" s="59" t="s">
        <v>1</v>
      </c>
      <c r="J17" s="59" t="s">
        <v>1</v>
      </c>
      <c r="K17" s="59" t="s">
        <v>1</v>
      </c>
      <c r="L17" s="59" t="s">
        <v>1</v>
      </c>
      <c r="M17" s="59" t="s">
        <v>1</v>
      </c>
      <c r="N17" s="59" t="s">
        <v>1</v>
      </c>
      <c r="O17" s="59" t="s">
        <v>1</v>
      </c>
      <c r="P17" s="59" t="s">
        <v>1</v>
      </c>
      <c r="Q17" s="59" t="s">
        <v>1</v>
      </c>
      <c r="R17" s="59" t="s">
        <v>1</v>
      </c>
      <c r="S17" s="59" t="s">
        <v>1</v>
      </c>
      <c r="T17" s="59" t="s">
        <v>1</v>
      </c>
      <c r="U17" s="59">
        <v>107</v>
      </c>
      <c r="V17" s="59">
        <v>107</v>
      </c>
      <c r="W17" s="59">
        <v>107</v>
      </c>
      <c r="X17" s="59">
        <v>107</v>
      </c>
      <c r="Y17" s="59" t="s">
        <v>1</v>
      </c>
      <c r="Z17" s="59" t="s">
        <v>1</v>
      </c>
      <c r="AA17" s="59" t="s">
        <v>1</v>
      </c>
      <c r="AB17" s="51" t="s">
        <v>1</v>
      </c>
      <c r="AC17" s="51" t="s">
        <v>1</v>
      </c>
      <c r="AD17" s="60" t="s">
        <v>1</v>
      </c>
      <c r="AE17" s="60" t="s">
        <v>1</v>
      </c>
      <c r="AF17" s="60" t="s">
        <v>1</v>
      </c>
      <c r="AG17" s="60" t="s">
        <v>1</v>
      </c>
      <c r="AH17" s="59" t="s">
        <v>1</v>
      </c>
      <c r="AI17" s="59" t="s">
        <v>1</v>
      </c>
      <c r="AJ17" s="59" t="s">
        <v>1</v>
      </c>
      <c r="AK17" s="59" t="s">
        <v>1</v>
      </c>
      <c r="AL17" s="59" t="s">
        <v>1</v>
      </c>
      <c r="AM17" s="59" t="s">
        <v>1</v>
      </c>
      <c r="AN17" s="59" t="s">
        <v>1</v>
      </c>
      <c r="AO17" s="59" t="s">
        <v>1</v>
      </c>
    </row>
    <row r="18" spans="1:41" x14ac:dyDescent="0.2">
      <c r="A18" s="47" t="s">
        <v>114</v>
      </c>
      <c r="B18" s="86">
        <v>-4.8508026299999996</v>
      </c>
      <c r="C18" s="86">
        <v>-4.8134175100000096</v>
      </c>
      <c r="D18" s="86">
        <v>-4.8346033200000003</v>
      </c>
      <c r="E18" s="86">
        <v>3.5372889500000002</v>
      </c>
      <c r="F18" s="86">
        <v>4.7983004600000099</v>
      </c>
      <c r="G18" s="86">
        <v>-3.1190947799999997</v>
      </c>
      <c r="H18" s="86">
        <v>-3.1298137000000001</v>
      </c>
      <c r="I18" s="86">
        <v>9</v>
      </c>
      <c r="J18" s="86">
        <v>9</v>
      </c>
      <c r="K18" s="86">
        <v>0</v>
      </c>
      <c r="L18" s="86">
        <v>0</v>
      </c>
      <c r="M18" s="86">
        <v>-58</v>
      </c>
      <c r="N18" s="86">
        <v>-58</v>
      </c>
      <c r="O18" s="86">
        <v>0</v>
      </c>
      <c r="P18" s="86">
        <v>0</v>
      </c>
      <c r="Q18" s="86">
        <v>0</v>
      </c>
      <c r="R18" s="86">
        <v>0</v>
      </c>
      <c r="S18" s="59">
        <v>-1</v>
      </c>
      <c r="T18" s="59">
        <v>0</v>
      </c>
      <c r="U18" s="59">
        <v>20</v>
      </c>
      <c r="V18" s="59">
        <v>0</v>
      </c>
      <c r="W18" s="59">
        <v>0</v>
      </c>
      <c r="X18" s="59">
        <v>0</v>
      </c>
      <c r="Y18" s="59">
        <v>-20</v>
      </c>
      <c r="Z18" s="120" t="s">
        <v>1</v>
      </c>
      <c r="AA18" s="120" t="s">
        <v>1</v>
      </c>
      <c r="AB18" s="120" t="s">
        <v>1</v>
      </c>
      <c r="AC18" s="120" t="s">
        <v>1</v>
      </c>
      <c r="AD18" s="59" t="s">
        <v>1</v>
      </c>
      <c r="AE18" s="120" t="s">
        <v>1</v>
      </c>
      <c r="AF18" s="120" t="s">
        <v>1</v>
      </c>
      <c r="AG18" s="121" t="s">
        <v>1</v>
      </c>
      <c r="AH18" s="121" t="s">
        <v>1</v>
      </c>
      <c r="AI18" s="121" t="s">
        <v>1</v>
      </c>
      <c r="AJ18" s="51" t="s">
        <v>1</v>
      </c>
      <c r="AK18" s="51" t="s">
        <v>1</v>
      </c>
      <c r="AL18" s="51" t="s">
        <v>1</v>
      </c>
      <c r="AM18" s="51">
        <v>3</v>
      </c>
      <c r="AN18" s="99">
        <v>-1</v>
      </c>
      <c r="AO18" s="51" t="s">
        <v>1</v>
      </c>
    </row>
    <row r="19" spans="1:41" ht="15" customHeight="1" x14ac:dyDescent="0.2">
      <c r="A19" s="45" t="s">
        <v>115</v>
      </c>
      <c r="B19" s="75">
        <v>-806.06353664999995</v>
      </c>
      <c r="C19" s="75">
        <v>-510.88872326999996</v>
      </c>
      <c r="D19" s="75">
        <v>-242.5967875</v>
      </c>
      <c r="E19" s="75">
        <v>-1155.6142223699999</v>
      </c>
      <c r="F19" s="75">
        <v>-851.13539849999995</v>
      </c>
      <c r="G19" s="75">
        <v>-593.95268438999994</v>
      </c>
      <c r="H19" s="75">
        <v>-310.87489812000001</v>
      </c>
      <c r="I19" s="75">
        <v>-1173</v>
      </c>
      <c r="J19" s="75">
        <v>-789</v>
      </c>
      <c r="K19" s="75">
        <v>-565</v>
      </c>
      <c r="L19" s="75">
        <v>-223</v>
      </c>
      <c r="M19" s="75">
        <v>-815</v>
      </c>
      <c r="N19" s="75">
        <v>-620</v>
      </c>
      <c r="O19" s="75">
        <v>-378</v>
      </c>
      <c r="P19" s="75">
        <v>-190</v>
      </c>
      <c r="Q19" s="75">
        <v>-1206</v>
      </c>
      <c r="R19" s="75">
        <v>-1009</v>
      </c>
      <c r="S19" s="56">
        <v>-582</v>
      </c>
      <c r="T19" s="56">
        <v>-116</v>
      </c>
      <c r="U19" s="56">
        <v>1594</v>
      </c>
      <c r="V19" s="56">
        <v>366</v>
      </c>
      <c r="W19" s="56">
        <v>1349</v>
      </c>
      <c r="X19" s="56">
        <v>1375</v>
      </c>
      <c r="Y19" s="56">
        <v>3408</v>
      </c>
      <c r="Z19" s="56">
        <v>3550</v>
      </c>
      <c r="AA19" s="56">
        <v>1965</v>
      </c>
      <c r="AB19" s="56">
        <v>2110</v>
      </c>
      <c r="AC19" s="56">
        <v>-513</v>
      </c>
      <c r="AD19" s="56">
        <v>-249</v>
      </c>
      <c r="AE19" s="45">
        <v>-155</v>
      </c>
      <c r="AF19" s="45">
        <v>-67</v>
      </c>
      <c r="AG19" s="45">
        <v>-274</v>
      </c>
      <c r="AH19" s="45">
        <v>-212</v>
      </c>
      <c r="AI19" s="45">
        <v>-158</v>
      </c>
      <c r="AJ19" s="45">
        <v>-56</v>
      </c>
      <c r="AK19" s="45">
        <v>-240</v>
      </c>
      <c r="AL19" s="45">
        <v>-135</v>
      </c>
      <c r="AM19" s="45">
        <v>-30</v>
      </c>
      <c r="AN19" s="45">
        <v>-72</v>
      </c>
      <c r="AO19" s="45">
        <v>-323</v>
      </c>
    </row>
    <row r="20" spans="1:41" ht="22.5" customHeight="1" x14ac:dyDescent="0.2">
      <c r="A20" s="46" t="s">
        <v>116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38"/>
      <c r="AM20" s="46"/>
      <c r="AN20" s="46"/>
      <c r="AO20" s="46"/>
    </row>
    <row r="21" spans="1:41" x14ac:dyDescent="0.2">
      <c r="A21" s="48" t="s">
        <v>128</v>
      </c>
      <c r="B21" s="59">
        <v>-747.95600000000002</v>
      </c>
      <c r="C21" s="59">
        <v>-747.95600000000002</v>
      </c>
      <c r="D21" s="59">
        <v>-67.956000000000003</v>
      </c>
      <c r="E21" s="59">
        <v>-457.149</v>
      </c>
      <c r="F21" s="59">
        <v>-457.149</v>
      </c>
      <c r="G21" s="59">
        <v>145.45699999999999</v>
      </c>
      <c r="H21" s="59">
        <v>-668.80399999999997</v>
      </c>
      <c r="I21" s="59">
        <v>2402</v>
      </c>
      <c r="J21" s="59">
        <v>2675</v>
      </c>
      <c r="K21" s="59">
        <v>2675</v>
      </c>
      <c r="L21" s="145">
        <v>3075</v>
      </c>
      <c r="M21" s="145">
        <v>-94</v>
      </c>
      <c r="N21" s="145">
        <v>-94</v>
      </c>
      <c r="O21" s="145">
        <v>-94</v>
      </c>
      <c r="P21" s="145">
        <v>799</v>
      </c>
      <c r="Q21" s="145">
        <v>1593</v>
      </c>
      <c r="R21" s="145">
        <v>1596</v>
      </c>
      <c r="S21" s="145">
        <v>1248</v>
      </c>
      <c r="T21" s="145">
        <v>748</v>
      </c>
      <c r="U21" s="145">
        <v>1304</v>
      </c>
      <c r="V21" s="145">
        <v>1099</v>
      </c>
      <c r="W21" s="145">
        <v>500</v>
      </c>
      <c r="X21" s="145">
        <v>0</v>
      </c>
      <c r="Y21" s="145">
        <v>1748</v>
      </c>
      <c r="Z21" s="145">
        <v>2058</v>
      </c>
      <c r="AA21" s="145">
        <v>135</v>
      </c>
      <c r="AB21" s="145">
        <v>134</v>
      </c>
      <c r="AC21" s="145">
        <v>-637</v>
      </c>
      <c r="AD21" s="145">
        <v>-639</v>
      </c>
      <c r="AE21" s="145">
        <v>360</v>
      </c>
      <c r="AF21" s="145">
        <v>-140</v>
      </c>
      <c r="AG21" s="145">
        <v>-1802</v>
      </c>
      <c r="AH21" s="145">
        <v>-713</v>
      </c>
      <c r="AI21" s="145">
        <v>-484</v>
      </c>
      <c r="AJ21" s="145">
        <v>-485</v>
      </c>
      <c r="AK21" s="145">
        <v>-277</v>
      </c>
      <c r="AL21" s="146">
        <v>-278</v>
      </c>
      <c r="AM21" s="145">
        <v>22</v>
      </c>
      <c r="AN21" s="145">
        <v>-12</v>
      </c>
      <c r="AO21" s="145">
        <v>747</v>
      </c>
    </row>
    <row r="22" spans="1:41" x14ac:dyDescent="0.2">
      <c r="A22" s="47" t="s">
        <v>121</v>
      </c>
      <c r="B22" s="59">
        <v>-1414.26351503969</v>
      </c>
      <c r="C22" s="59">
        <v>-1414.26462764548</v>
      </c>
      <c r="D22" s="59">
        <v>1.3278849599883001E-4</v>
      </c>
      <c r="E22" s="59">
        <v>-2368.7460892328199</v>
      </c>
      <c r="F22" s="59">
        <v>-2368.7456728223101</v>
      </c>
      <c r="G22" s="59">
        <v>-2368.7458233589</v>
      </c>
      <c r="H22" s="59" t="s">
        <v>1</v>
      </c>
      <c r="I22" s="59">
        <v>-2020</v>
      </c>
      <c r="J22" s="59">
        <v>-2020</v>
      </c>
      <c r="K22" s="59">
        <v>-2020</v>
      </c>
      <c r="L22" s="145" t="s">
        <v>1</v>
      </c>
      <c r="M22" s="145">
        <v>-1777</v>
      </c>
      <c r="N22" s="145">
        <v>-1777</v>
      </c>
      <c r="O22" s="59">
        <v>-1777</v>
      </c>
      <c r="P22" s="145" t="s">
        <v>1</v>
      </c>
      <c r="Q22" s="145">
        <v>-2911</v>
      </c>
      <c r="R22" s="145">
        <v>-2911</v>
      </c>
      <c r="S22" s="59">
        <v>-2911</v>
      </c>
      <c r="T22" s="145" t="s">
        <v>1</v>
      </c>
      <c r="U22" s="145">
        <v>-2908</v>
      </c>
      <c r="V22" s="145">
        <v>-2908</v>
      </c>
      <c r="W22" s="59">
        <v>-2908</v>
      </c>
      <c r="X22" s="59" t="s">
        <v>1</v>
      </c>
      <c r="Y22" s="59">
        <v>-5522</v>
      </c>
      <c r="Z22" s="59">
        <v>-3764</v>
      </c>
      <c r="AA22" s="59">
        <v>-3764</v>
      </c>
      <c r="AB22" s="59" t="s">
        <v>1</v>
      </c>
      <c r="AC22" s="59">
        <v>-1464</v>
      </c>
      <c r="AD22" s="59">
        <v>-1464</v>
      </c>
      <c r="AE22" s="59">
        <v>-1464</v>
      </c>
      <c r="AF22" s="59" t="s">
        <v>1</v>
      </c>
      <c r="AG22" s="59">
        <v>-1453</v>
      </c>
      <c r="AH22" s="52">
        <v>-1453</v>
      </c>
      <c r="AI22" s="52">
        <v>-1453</v>
      </c>
      <c r="AJ22" s="52" t="s">
        <v>1</v>
      </c>
      <c r="AK22" s="52">
        <v>-1459</v>
      </c>
      <c r="AL22" s="94">
        <v>-1459</v>
      </c>
      <c r="AM22" s="52">
        <v>-1459</v>
      </c>
      <c r="AN22" s="52" t="s">
        <v>1</v>
      </c>
      <c r="AO22" s="52">
        <v>-1334</v>
      </c>
    </row>
    <row r="23" spans="1:41" x14ac:dyDescent="0.2">
      <c r="A23" s="50" t="s">
        <v>117</v>
      </c>
      <c r="B23" s="59">
        <v>-750.178</v>
      </c>
      <c r="C23" s="59">
        <v>-750.178</v>
      </c>
      <c r="D23" s="59">
        <v>-708.78200000000004</v>
      </c>
      <c r="E23" s="59">
        <v>-3802.152</v>
      </c>
      <c r="F23" s="59">
        <v>-2231.7919999999999</v>
      </c>
      <c r="G23" s="59">
        <v>-1359.741</v>
      </c>
      <c r="H23" s="59">
        <v>-299.89699999999999</v>
      </c>
      <c r="I23" s="59">
        <v>-3099</v>
      </c>
      <c r="J23" s="59">
        <v>-2183</v>
      </c>
      <c r="K23" s="59">
        <v>-1435</v>
      </c>
      <c r="L23" s="145">
        <v>-935</v>
      </c>
      <c r="M23" s="145">
        <v>-2989</v>
      </c>
      <c r="N23" s="147">
        <v>-1875</v>
      </c>
      <c r="O23" s="147">
        <v>-849</v>
      </c>
      <c r="P23" s="147">
        <v>-449</v>
      </c>
      <c r="Q23" s="147">
        <v>-2512</v>
      </c>
      <c r="R23" s="147">
        <v>-1958</v>
      </c>
      <c r="S23" s="147">
        <v>-1078</v>
      </c>
      <c r="T23" s="147">
        <v>-200</v>
      </c>
      <c r="U23" s="147">
        <v>-2590</v>
      </c>
      <c r="V23" s="147">
        <v>-2081</v>
      </c>
      <c r="W23" s="147">
        <v>-1392</v>
      </c>
      <c r="X23" s="147">
        <v>-739</v>
      </c>
      <c r="Y23" s="147">
        <v>-1249</v>
      </c>
      <c r="Z23" s="147">
        <v>-999</v>
      </c>
      <c r="AA23" s="147">
        <v>-449</v>
      </c>
      <c r="AB23" s="147">
        <v>-199</v>
      </c>
      <c r="AC23" s="147">
        <v>-1995</v>
      </c>
      <c r="AD23" s="147">
        <v>-1244</v>
      </c>
      <c r="AE23" s="147">
        <v>-659</v>
      </c>
      <c r="AF23" s="147">
        <v>-298</v>
      </c>
      <c r="AG23" s="147">
        <v>-890</v>
      </c>
      <c r="AH23" s="147">
        <v>-299</v>
      </c>
      <c r="AI23" s="147">
        <v>-68</v>
      </c>
      <c r="AJ23" s="147">
        <v>-68</v>
      </c>
      <c r="AK23" s="147">
        <v>-352</v>
      </c>
      <c r="AL23" s="147">
        <v>-302</v>
      </c>
      <c r="AM23" s="147">
        <v>-138</v>
      </c>
      <c r="AN23" s="147">
        <v>-138</v>
      </c>
      <c r="AO23" s="147">
        <v>-1946</v>
      </c>
    </row>
    <row r="24" spans="1:41" x14ac:dyDescent="0.2">
      <c r="A24" s="47" t="s">
        <v>118</v>
      </c>
      <c r="B24" s="59" t="s">
        <v>1</v>
      </c>
      <c r="C24" s="59" t="s">
        <v>1</v>
      </c>
      <c r="D24" s="59" t="s">
        <v>1</v>
      </c>
      <c r="E24" s="59" t="s">
        <v>1</v>
      </c>
      <c r="F24" s="59" t="s">
        <v>1</v>
      </c>
      <c r="G24" s="59" t="s">
        <v>1</v>
      </c>
      <c r="H24" s="59" t="s">
        <v>1</v>
      </c>
      <c r="I24" s="59" t="s">
        <v>1</v>
      </c>
      <c r="J24" s="59" t="s">
        <v>1</v>
      </c>
      <c r="K24" s="59" t="s">
        <v>1</v>
      </c>
      <c r="L24" s="59" t="s">
        <v>1</v>
      </c>
      <c r="M24" s="59" t="s">
        <v>1</v>
      </c>
      <c r="N24" s="59" t="s">
        <v>1</v>
      </c>
      <c r="O24" s="59" t="s">
        <v>1</v>
      </c>
      <c r="P24" s="59" t="s">
        <v>1</v>
      </c>
      <c r="Q24" s="59" t="s">
        <v>1</v>
      </c>
      <c r="R24" s="59" t="s">
        <v>1</v>
      </c>
      <c r="S24" s="59" t="s">
        <v>1</v>
      </c>
      <c r="T24" s="59" t="s">
        <v>1</v>
      </c>
      <c r="U24" s="59" t="s">
        <v>1</v>
      </c>
      <c r="V24" s="59" t="s">
        <v>1</v>
      </c>
      <c r="W24" s="59" t="s">
        <v>1</v>
      </c>
      <c r="X24" s="59" t="s">
        <v>1</v>
      </c>
      <c r="Y24" s="59" t="s">
        <v>1</v>
      </c>
      <c r="Z24" s="59" t="s">
        <v>1</v>
      </c>
      <c r="AA24" s="59" t="s">
        <v>1</v>
      </c>
      <c r="AB24" s="145" t="s">
        <v>1</v>
      </c>
      <c r="AC24" s="145">
        <v>141</v>
      </c>
      <c r="AD24" s="145">
        <v>141</v>
      </c>
      <c r="AE24" s="148">
        <v>141</v>
      </c>
      <c r="AF24" s="148">
        <v>141</v>
      </c>
      <c r="AG24" s="148">
        <v>53</v>
      </c>
      <c r="AH24" s="148">
        <v>53</v>
      </c>
      <c r="AI24" s="148">
        <v>53</v>
      </c>
      <c r="AJ24" s="148">
        <v>53</v>
      </c>
      <c r="AK24" s="148">
        <v>187</v>
      </c>
      <c r="AL24" s="149">
        <v>165</v>
      </c>
      <c r="AM24" s="148">
        <v>165</v>
      </c>
      <c r="AN24" s="148">
        <v>89</v>
      </c>
      <c r="AO24" s="148">
        <v>414</v>
      </c>
    </row>
    <row r="25" spans="1:41" x14ac:dyDescent="0.2">
      <c r="A25" s="47" t="s">
        <v>181</v>
      </c>
      <c r="B25" s="86">
        <v>-83.053376610000001</v>
      </c>
      <c r="C25" s="86">
        <v>-53.411854990000002</v>
      </c>
      <c r="D25" s="86">
        <v>-26.510694050000001</v>
      </c>
      <c r="E25" s="86">
        <v>-89.302586660000003</v>
      </c>
      <c r="F25" s="86">
        <v>-65.61411763000001</v>
      </c>
      <c r="G25" s="86">
        <v>-44.056033810000002</v>
      </c>
      <c r="H25" s="156">
        <v>-22.437736319999999</v>
      </c>
      <c r="I25" s="86">
        <v>-81</v>
      </c>
      <c r="J25" s="86">
        <v>-61</v>
      </c>
      <c r="K25" s="86">
        <v>-42</v>
      </c>
      <c r="L25" s="145">
        <v>-21</v>
      </c>
      <c r="M25" s="145">
        <v>-94</v>
      </c>
      <c r="N25" s="145">
        <v>-69</v>
      </c>
      <c r="O25" s="59">
        <v>-46</v>
      </c>
      <c r="P25" s="59">
        <v>-22</v>
      </c>
      <c r="Q25" s="59" t="s">
        <v>1</v>
      </c>
      <c r="R25" s="59" t="s">
        <v>1</v>
      </c>
      <c r="S25" s="59" t="s">
        <v>1</v>
      </c>
      <c r="T25" s="59" t="s">
        <v>1</v>
      </c>
      <c r="U25" s="59" t="s">
        <v>1</v>
      </c>
      <c r="V25" s="59" t="s">
        <v>1</v>
      </c>
      <c r="W25" s="59" t="s">
        <v>1</v>
      </c>
      <c r="X25" s="59" t="s">
        <v>1</v>
      </c>
      <c r="Y25" s="59" t="s">
        <v>1</v>
      </c>
      <c r="Z25" s="59" t="s">
        <v>1</v>
      </c>
      <c r="AA25" s="59" t="s">
        <v>1</v>
      </c>
      <c r="AB25" s="59" t="s">
        <v>1</v>
      </c>
      <c r="AC25" s="59" t="s">
        <v>1</v>
      </c>
      <c r="AD25" s="59" t="s">
        <v>1</v>
      </c>
      <c r="AE25" s="59" t="s">
        <v>1</v>
      </c>
      <c r="AF25" s="59" t="s">
        <v>1</v>
      </c>
      <c r="AG25" s="59" t="s">
        <v>1</v>
      </c>
      <c r="AH25" s="59" t="s">
        <v>1</v>
      </c>
      <c r="AI25" s="59" t="s">
        <v>1</v>
      </c>
      <c r="AJ25" s="59" t="s">
        <v>1</v>
      </c>
      <c r="AK25" s="59" t="s">
        <v>1</v>
      </c>
      <c r="AL25" s="59" t="s">
        <v>1</v>
      </c>
      <c r="AM25" s="59" t="s">
        <v>1</v>
      </c>
      <c r="AN25" s="59" t="s">
        <v>1</v>
      </c>
      <c r="AO25" s="59" t="s">
        <v>1</v>
      </c>
    </row>
    <row r="26" spans="1:41" x14ac:dyDescent="0.2">
      <c r="A26" s="50" t="s">
        <v>129</v>
      </c>
      <c r="B26" s="59">
        <v>751.08194191999996</v>
      </c>
      <c r="C26" s="59">
        <v>401.70278938999996</v>
      </c>
      <c r="D26" s="59">
        <v>178.27624266000001</v>
      </c>
      <c r="E26" s="59">
        <v>98.44180759999999</v>
      </c>
      <c r="F26" s="59">
        <v>-94.731005449999998</v>
      </c>
      <c r="G26" s="59">
        <v>-203.92506589999999</v>
      </c>
      <c r="H26" s="133">
        <v>-120.80146518000001</v>
      </c>
      <c r="I26" s="59">
        <v>-320</v>
      </c>
      <c r="J26" s="59">
        <v>-318</v>
      </c>
      <c r="K26" s="59">
        <v>-175</v>
      </c>
      <c r="L26" s="145">
        <v>49</v>
      </c>
      <c r="M26" s="145">
        <v>156</v>
      </c>
      <c r="N26" s="145">
        <v>190</v>
      </c>
      <c r="O26" s="59">
        <v>92</v>
      </c>
      <c r="P26" s="59">
        <v>139</v>
      </c>
      <c r="Q26" s="59">
        <v>136</v>
      </c>
      <c r="R26" s="59">
        <v>104</v>
      </c>
      <c r="S26" s="59">
        <v>76</v>
      </c>
      <c r="T26" s="59">
        <v>-30</v>
      </c>
      <c r="U26" s="59">
        <v>-90</v>
      </c>
      <c r="V26" s="59">
        <v>-267</v>
      </c>
      <c r="W26" s="59">
        <v>-135</v>
      </c>
      <c r="X26" s="59">
        <v>-83</v>
      </c>
      <c r="Y26" s="59">
        <v>259</v>
      </c>
      <c r="Z26" s="59">
        <v>25</v>
      </c>
      <c r="AA26" s="59">
        <v>-28</v>
      </c>
      <c r="AB26" s="59">
        <v>-78</v>
      </c>
      <c r="AC26" s="59" t="s">
        <v>1</v>
      </c>
      <c r="AD26" s="59" t="s">
        <v>1</v>
      </c>
      <c r="AE26" s="59" t="s">
        <v>1</v>
      </c>
      <c r="AF26" s="59" t="s">
        <v>1</v>
      </c>
      <c r="AG26" s="59" t="s">
        <v>1</v>
      </c>
      <c r="AH26" s="59" t="s">
        <v>1</v>
      </c>
      <c r="AI26" s="59" t="s">
        <v>1</v>
      </c>
      <c r="AJ26" s="59" t="s">
        <v>1</v>
      </c>
      <c r="AK26" s="59" t="s">
        <v>1</v>
      </c>
      <c r="AL26" s="59" t="s">
        <v>1</v>
      </c>
      <c r="AM26" s="59" t="s">
        <v>1</v>
      </c>
      <c r="AN26" s="59" t="s">
        <v>1</v>
      </c>
      <c r="AO26" s="59" t="s">
        <v>1</v>
      </c>
    </row>
    <row r="27" spans="1:41" x14ac:dyDescent="0.2">
      <c r="A27" s="48" t="s">
        <v>122</v>
      </c>
      <c r="B27" s="59">
        <v>-6.4708421899999848</v>
      </c>
      <c r="C27" s="59">
        <v>-5.3608602799999971</v>
      </c>
      <c r="D27" s="59">
        <v>0.64112319000000184</v>
      </c>
      <c r="E27" s="59">
        <v>7.3067580400000338</v>
      </c>
      <c r="F27" s="59">
        <v>-7.8612989998987359E-2</v>
      </c>
      <c r="G27" s="59">
        <v>4.4542015000000106</v>
      </c>
      <c r="H27" s="133">
        <v>1.5664118899999266</v>
      </c>
      <c r="I27" s="59">
        <v>0</v>
      </c>
      <c r="J27" s="59">
        <v>0</v>
      </c>
      <c r="K27" s="59">
        <v>1</v>
      </c>
      <c r="L27" s="145">
        <v>0</v>
      </c>
      <c r="M27" s="145">
        <v>-6</v>
      </c>
      <c r="N27" s="145">
        <v>-2</v>
      </c>
      <c r="O27" s="59">
        <v>2</v>
      </c>
      <c r="P27" s="59">
        <v>3</v>
      </c>
      <c r="Q27" s="59">
        <v>0</v>
      </c>
      <c r="R27" s="59">
        <v>0</v>
      </c>
      <c r="S27" s="59">
        <v>1</v>
      </c>
      <c r="T27" s="59">
        <v>-1</v>
      </c>
      <c r="U27" s="59">
        <v>0</v>
      </c>
      <c r="V27" s="59">
        <v>-1</v>
      </c>
      <c r="W27" s="59">
        <v>-2</v>
      </c>
      <c r="X27" s="59">
        <v>-2</v>
      </c>
      <c r="Y27" s="59" t="s">
        <v>1</v>
      </c>
      <c r="Z27" s="59">
        <v>1</v>
      </c>
      <c r="AA27" s="59">
        <v>1</v>
      </c>
      <c r="AB27" s="59">
        <v>0</v>
      </c>
      <c r="AC27" s="59">
        <v>31</v>
      </c>
      <c r="AD27" s="59">
        <v>33</v>
      </c>
      <c r="AE27" s="59">
        <v>-21</v>
      </c>
      <c r="AF27" s="59">
        <v>8</v>
      </c>
      <c r="AG27" s="59">
        <v>4</v>
      </c>
      <c r="AH27" s="59">
        <v>-1</v>
      </c>
      <c r="AI27" s="59">
        <v>-1</v>
      </c>
      <c r="AJ27" s="59">
        <v>0</v>
      </c>
      <c r="AK27" s="59">
        <v>-12</v>
      </c>
      <c r="AL27" s="59">
        <v>-13</v>
      </c>
      <c r="AM27" s="59">
        <v>-11</v>
      </c>
      <c r="AN27" s="59">
        <v>-8</v>
      </c>
      <c r="AO27" s="59">
        <v>8</v>
      </c>
    </row>
    <row r="28" spans="1:41" ht="15.75" customHeight="1" x14ac:dyDescent="0.2">
      <c r="A28" s="45" t="s">
        <v>123</v>
      </c>
      <c r="B28" s="56">
        <v>-2250.8396063</v>
      </c>
      <c r="C28" s="56">
        <v>-2569.4681302800004</v>
      </c>
      <c r="D28" s="56">
        <v>-624.33150703000103</v>
      </c>
      <c r="E28" s="56">
        <v>-6611.6013598899799</v>
      </c>
      <c r="F28" s="56">
        <v>-5218.1106567200095</v>
      </c>
      <c r="G28" s="56">
        <v>-3826.55736944</v>
      </c>
      <c r="H28" s="157">
        <v>-1110.0000266100099</v>
      </c>
      <c r="I28" s="56">
        <v>-3118</v>
      </c>
      <c r="J28" s="56">
        <v>-1906</v>
      </c>
      <c r="K28" s="56">
        <v>-995</v>
      </c>
      <c r="L28" s="56">
        <v>2168</v>
      </c>
      <c r="M28" s="56">
        <v>-4804</v>
      </c>
      <c r="N28" s="56">
        <v>-3627</v>
      </c>
      <c r="O28" s="56">
        <v>-2671</v>
      </c>
      <c r="P28" s="56">
        <v>469</v>
      </c>
      <c r="Q28" s="56">
        <v>-3697</v>
      </c>
      <c r="R28" s="56">
        <v>-3170</v>
      </c>
      <c r="S28" s="56">
        <v>-2664</v>
      </c>
      <c r="T28" s="56">
        <v>517</v>
      </c>
      <c r="U28" s="56">
        <v>-4283</v>
      </c>
      <c r="V28" s="56">
        <v>-4158</v>
      </c>
      <c r="W28" s="56">
        <v>-3937</v>
      </c>
      <c r="X28" s="56">
        <v>-824</v>
      </c>
      <c r="Y28" s="56">
        <v>-4764</v>
      </c>
      <c r="Z28" s="56">
        <v>-2680</v>
      </c>
      <c r="AA28" s="56">
        <v>-4106</v>
      </c>
      <c r="AB28" s="56">
        <v>-143</v>
      </c>
      <c r="AC28" s="56">
        <v>-3924</v>
      </c>
      <c r="AD28" s="56">
        <v>-3173</v>
      </c>
      <c r="AE28" s="56">
        <v>-1644</v>
      </c>
      <c r="AF28" s="56">
        <v>-289</v>
      </c>
      <c r="AG28" s="56">
        <v>-4088</v>
      </c>
      <c r="AH28" s="56">
        <v>-2413</v>
      </c>
      <c r="AI28" s="56">
        <v>-1953</v>
      </c>
      <c r="AJ28" s="56">
        <v>-501</v>
      </c>
      <c r="AK28" s="56">
        <v>-1912</v>
      </c>
      <c r="AL28" s="30">
        <v>-1887</v>
      </c>
      <c r="AM28" s="56">
        <v>-1420</v>
      </c>
      <c r="AN28" s="56">
        <v>-69</v>
      </c>
      <c r="AO28" s="56">
        <v>-2112</v>
      </c>
    </row>
    <row r="29" spans="1:41" ht="15.75" customHeight="1" x14ac:dyDescent="0.2">
      <c r="A29" s="45" t="s">
        <v>124</v>
      </c>
      <c r="B29" s="56">
        <v>1713.7331589800001</v>
      </c>
      <c r="C29" s="56">
        <v>-33.640093180006694</v>
      </c>
      <c r="D29" s="56">
        <v>674.67276538000999</v>
      </c>
      <c r="E29" s="56">
        <v>-1431.3991723900799</v>
      </c>
      <c r="F29" s="56">
        <v>-1302.6559954699499</v>
      </c>
      <c r="G29" s="56">
        <v>-1525.76939608003</v>
      </c>
      <c r="H29" s="56">
        <v>159.352965609997</v>
      </c>
      <c r="I29" s="56">
        <v>1315</v>
      </c>
      <c r="J29" s="56">
        <v>1524</v>
      </c>
      <c r="K29" s="56">
        <v>1602</v>
      </c>
      <c r="L29" s="56">
        <v>3171</v>
      </c>
      <c r="M29" s="56">
        <v>-539</v>
      </c>
      <c r="N29" s="56">
        <v>-483</v>
      </c>
      <c r="O29" s="56">
        <v>-754</v>
      </c>
      <c r="P29" s="56">
        <v>1251</v>
      </c>
      <c r="Q29" s="56">
        <v>-1195</v>
      </c>
      <c r="R29" s="56">
        <v>-1565</v>
      </c>
      <c r="S29" s="56">
        <v>-1534</v>
      </c>
      <c r="T29" s="56">
        <v>1300</v>
      </c>
      <c r="U29" s="56">
        <v>713</v>
      </c>
      <c r="V29" s="56">
        <v>-1223</v>
      </c>
      <c r="W29" s="56">
        <v>-807</v>
      </c>
      <c r="X29" s="56">
        <v>1377</v>
      </c>
      <c r="Y29" s="56">
        <v>1573</v>
      </c>
      <c r="Z29" s="56">
        <v>3429</v>
      </c>
      <c r="AA29" s="56">
        <v>-269</v>
      </c>
      <c r="AB29" s="56">
        <v>2759</v>
      </c>
      <c r="AC29" s="56">
        <v>-669</v>
      </c>
      <c r="AD29" s="56">
        <v>-223</v>
      </c>
      <c r="AE29" s="56">
        <v>-57</v>
      </c>
      <c r="AF29" s="56">
        <v>608</v>
      </c>
      <c r="AG29" s="56">
        <v>-1085</v>
      </c>
      <c r="AH29" s="56">
        <v>-89</v>
      </c>
      <c r="AI29" s="56">
        <v>-190</v>
      </c>
      <c r="AJ29" s="56">
        <v>470</v>
      </c>
      <c r="AK29" s="56">
        <v>348</v>
      </c>
      <c r="AL29" s="56">
        <v>78</v>
      </c>
      <c r="AM29" s="56">
        <v>-252</v>
      </c>
      <c r="AN29" s="56">
        <v>502</v>
      </c>
      <c r="AO29" s="56">
        <v>371</v>
      </c>
    </row>
    <row r="30" spans="1:41" x14ac:dyDescent="0.2">
      <c r="A30" s="50" t="s">
        <v>125</v>
      </c>
      <c r="B30" s="86">
        <v>2121.0588845899997</v>
      </c>
      <c r="C30" s="86">
        <v>2121.0588845899997</v>
      </c>
      <c r="D30" s="86">
        <v>2121.0588845899997</v>
      </c>
      <c r="E30" s="86">
        <v>3411.3329166100002</v>
      </c>
      <c r="F30" s="86">
        <v>3411.3329166100002</v>
      </c>
      <c r="G30" s="86">
        <v>3411.3329166100002</v>
      </c>
      <c r="H30" s="86">
        <v>3411.3329166100002</v>
      </c>
      <c r="I30" s="86">
        <v>2370</v>
      </c>
      <c r="J30" s="86">
        <v>2370</v>
      </c>
      <c r="K30" s="86">
        <v>2370</v>
      </c>
      <c r="L30" s="86">
        <v>2370</v>
      </c>
      <c r="M30" s="86">
        <v>2886</v>
      </c>
      <c r="N30" s="86">
        <v>2886</v>
      </c>
      <c r="O30" s="86">
        <v>2886</v>
      </c>
      <c r="P30" s="86">
        <v>2886</v>
      </c>
      <c r="Q30" s="86">
        <v>3998</v>
      </c>
      <c r="R30" s="86">
        <v>3998</v>
      </c>
      <c r="S30" s="86">
        <v>3998</v>
      </c>
      <c r="T30" s="86">
        <v>3998</v>
      </c>
      <c r="U30" s="86">
        <v>3364</v>
      </c>
      <c r="V30" s="86">
        <v>3364</v>
      </c>
      <c r="W30" s="86">
        <v>3364</v>
      </c>
      <c r="X30" s="86">
        <v>3364</v>
      </c>
      <c r="Y30" s="86">
        <v>1732</v>
      </c>
      <c r="Z30" s="86">
        <v>1732</v>
      </c>
      <c r="AA30" s="86">
        <v>1732</v>
      </c>
      <c r="AB30" s="86">
        <v>1732</v>
      </c>
      <c r="AC30" s="86">
        <v>2312</v>
      </c>
      <c r="AD30" s="86">
        <v>2312</v>
      </c>
      <c r="AE30" s="27">
        <v>2312</v>
      </c>
      <c r="AF30" s="27">
        <v>2312</v>
      </c>
      <c r="AG30" s="27">
        <v>3164</v>
      </c>
      <c r="AH30" s="27">
        <v>3164</v>
      </c>
      <c r="AI30" s="27">
        <v>3164</v>
      </c>
      <c r="AJ30" s="27">
        <v>3164</v>
      </c>
      <c r="AK30" s="27">
        <v>2824</v>
      </c>
      <c r="AL30" s="27">
        <v>2824</v>
      </c>
      <c r="AM30" s="27">
        <v>2824</v>
      </c>
      <c r="AN30" s="27">
        <v>2824</v>
      </c>
      <c r="AO30" s="27">
        <v>2533</v>
      </c>
    </row>
    <row r="31" spans="1:41" x14ac:dyDescent="0.2">
      <c r="A31" s="47" t="s">
        <v>130</v>
      </c>
      <c r="B31" s="86">
        <v>570.63770324999996</v>
      </c>
      <c r="C31" s="86">
        <v>200.99802897000001</v>
      </c>
      <c r="D31" s="86">
        <v>26.7761324099998</v>
      </c>
      <c r="E31" s="86">
        <v>141.12514037</v>
      </c>
      <c r="F31" s="86">
        <v>134.42752906000001</v>
      </c>
      <c r="G31" s="86">
        <v>76.153497690000407</v>
      </c>
      <c r="H31" s="86">
        <v>160.97963475</v>
      </c>
      <c r="I31" s="86">
        <v>-274</v>
      </c>
      <c r="J31" s="86">
        <v>-134</v>
      </c>
      <c r="K31" s="86">
        <v>-65</v>
      </c>
      <c r="L31" s="86">
        <v>238</v>
      </c>
      <c r="M31" s="86">
        <v>23</v>
      </c>
      <c r="N31" s="86">
        <v>86</v>
      </c>
      <c r="O31" s="86">
        <v>29</v>
      </c>
      <c r="P31" s="86">
        <v>39</v>
      </c>
      <c r="Q31" s="86">
        <v>83</v>
      </c>
      <c r="R31" s="86">
        <v>63</v>
      </c>
      <c r="S31" s="86">
        <v>86</v>
      </c>
      <c r="T31" s="86">
        <v>29</v>
      </c>
      <c r="U31" s="86">
        <v>-79</v>
      </c>
      <c r="V31" s="86">
        <v>-78</v>
      </c>
      <c r="W31" s="86">
        <v>-51</v>
      </c>
      <c r="X31" s="86">
        <v>36</v>
      </c>
      <c r="Y31" s="86">
        <v>59</v>
      </c>
      <c r="Z31" s="86">
        <v>38</v>
      </c>
      <c r="AA31" s="86">
        <v>12</v>
      </c>
      <c r="AB31" s="86">
        <v>-50</v>
      </c>
      <c r="AC31" s="86">
        <v>90</v>
      </c>
      <c r="AD31" s="86">
        <v>84</v>
      </c>
      <c r="AE31" s="50">
        <v>89</v>
      </c>
      <c r="AF31" s="50">
        <v>161</v>
      </c>
      <c r="AG31" s="50">
        <v>232</v>
      </c>
      <c r="AH31" s="50">
        <v>145</v>
      </c>
      <c r="AI31" s="50">
        <v>48</v>
      </c>
      <c r="AJ31" s="50">
        <v>5</v>
      </c>
      <c r="AK31" s="50">
        <v>-8</v>
      </c>
      <c r="AL31" s="50">
        <v>-23</v>
      </c>
      <c r="AM31" s="50">
        <v>27</v>
      </c>
      <c r="AN31" s="50">
        <v>5</v>
      </c>
      <c r="AO31" s="50">
        <v>-79</v>
      </c>
    </row>
    <row r="32" spans="1:41" x14ac:dyDescent="0.2">
      <c r="A32" s="45" t="s">
        <v>127</v>
      </c>
      <c r="B32" s="56">
        <v>4405.4297468199993</v>
      </c>
      <c r="C32" s="56">
        <v>2288.41682038</v>
      </c>
      <c r="D32" s="56">
        <v>2822.5077823800002</v>
      </c>
      <c r="E32" s="56">
        <v>2121.0588845899997</v>
      </c>
      <c r="F32" s="56">
        <v>2243.1044502</v>
      </c>
      <c r="G32" s="56">
        <v>1961.71701822</v>
      </c>
      <c r="H32" s="56">
        <v>3731.6655169699998</v>
      </c>
      <c r="I32" s="56">
        <v>3411</v>
      </c>
      <c r="J32" s="56">
        <v>3760</v>
      </c>
      <c r="K32" s="56">
        <v>3907</v>
      </c>
      <c r="L32" s="56">
        <v>5779</v>
      </c>
      <c r="M32" s="56">
        <v>2370</v>
      </c>
      <c r="N32" s="56">
        <v>2489</v>
      </c>
      <c r="O32" s="56">
        <v>2161</v>
      </c>
      <c r="P32" s="56">
        <v>4175</v>
      </c>
      <c r="Q32" s="56">
        <v>2886</v>
      </c>
      <c r="R32" s="56">
        <v>2496</v>
      </c>
      <c r="S32" s="56">
        <v>2550</v>
      </c>
      <c r="T32" s="56">
        <v>5327</v>
      </c>
      <c r="U32" s="56">
        <v>3998</v>
      </c>
      <c r="V32" s="56">
        <v>2064</v>
      </c>
      <c r="W32" s="56">
        <v>2506</v>
      </c>
      <c r="X32" s="56">
        <v>4777</v>
      </c>
      <c r="Y32" s="56">
        <v>3364</v>
      </c>
      <c r="Z32" s="56">
        <v>5199</v>
      </c>
      <c r="AA32" s="56">
        <v>1475</v>
      </c>
      <c r="AB32" s="56">
        <v>4441</v>
      </c>
      <c r="AC32" s="56">
        <v>1732</v>
      </c>
      <c r="AD32" s="56">
        <v>2172</v>
      </c>
      <c r="AE32" s="33">
        <v>2343</v>
      </c>
      <c r="AF32" s="33">
        <v>3080</v>
      </c>
      <c r="AG32" s="33">
        <v>2312</v>
      </c>
      <c r="AH32" s="33">
        <v>3220</v>
      </c>
      <c r="AI32" s="33">
        <v>3022</v>
      </c>
      <c r="AJ32" s="33">
        <v>3640</v>
      </c>
      <c r="AK32" s="33">
        <v>3164</v>
      </c>
      <c r="AL32" s="33">
        <v>2880</v>
      </c>
      <c r="AM32" s="33">
        <v>2599</v>
      </c>
      <c r="AN32" s="33">
        <v>3331</v>
      </c>
      <c r="AO32" s="33">
        <v>2824</v>
      </c>
    </row>
    <row r="33" spans="1:41" ht="0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50"/>
      <c r="AL33" s="13"/>
      <c r="AM33" s="50"/>
      <c r="AN33" s="13"/>
      <c r="AO33" s="13"/>
    </row>
    <row r="34" spans="1:41" s="34" customFormat="1" x14ac:dyDescent="0.2">
      <c r="A34" s="107" t="s">
        <v>212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</row>
    <row r="35" spans="1:41" s="34" customFormat="1" x14ac:dyDescent="0.2">
      <c r="A35" s="107" t="s">
        <v>213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8" spans="1:41" x14ac:dyDescent="0.2">
      <c r="I38" s="4"/>
      <c r="J38" s="4"/>
      <c r="K38" s="4"/>
      <c r="L38" s="4"/>
      <c r="M38" s="4"/>
      <c r="N38" s="4"/>
      <c r="O38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3" fitToWidth="2" orientation="landscape" r:id="rId1"/>
  <headerFooter alignWithMargins="0"/>
  <customProperties>
    <customPr name="SheetOptions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pageSetUpPr fitToPage="1"/>
  </sheetPr>
  <dimension ref="A1:AF14"/>
  <sheetViews>
    <sheetView zoomScaleNormal="100" zoomScaleSheetLayoutView="100" workbookViewId="0">
      <pane xSplit="1" topLeftCell="B1" activePane="topRight" state="frozen"/>
      <selection activeCell="J30" sqref="J30"/>
      <selection pane="topRight" activeCell="B7" sqref="B7"/>
    </sheetView>
  </sheetViews>
  <sheetFormatPr defaultColWidth="8.85546875" defaultRowHeight="12.75" x14ac:dyDescent="0.2"/>
  <cols>
    <col min="1" max="1" width="46.7109375" style="1" customWidth="1"/>
    <col min="2" max="29" width="6.28515625" style="1" customWidth="1"/>
    <col min="30" max="30" width="7.140625" style="1" customWidth="1"/>
    <col min="31" max="31" width="7" style="1" customWidth="1"/>
    <col min="32" max="32" width="7.140625" style="1" customWidth="1"/>
    <col min="33" max="16384" width="8.85546875" style="1"/>
  </cols>
  <sheetData>
    <row r="1" spans="1:32" ht="30.75" customHeight="1" thickBot="1" x14ac:dyDescent="0.3">
      <c r="A1" s="9" t="s">
        <v>155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ht="27" customHeight="1" thickTop="1" x14ac:dyDescent="0.2">
      <c r="A2" s="11" t="s">
        <v>55</v>
      </c>
      <c r="B2" s="21" t="s">
        <v>266</v>
      </c>
      <c r="C2" s="21" t="s">
        <v>261</v>
      </c>
      <c r="D2" s="21" t="s">
        <v>255</v>
      </c>
      <c r="E2" s="21" t="s">
        <v>251</v>
      </c>
      <c r="F2" s="21" t="s">
        <v>249</v>
      </c>
      <c r="G2" s="21" t="s">
        <v>245</v>
      </c>
      <c r="H2" s="21" t="s">
        <v>233</v>
      </c>
      <c r="I2" s="21" t="s">
        <v>209</v>
      </c>
      <c r="J2" s="21" t="s">
        <v>208</v>
      </c>
      <c r="K2" s="21" t="s">
        <v>207</v>
      </c>
      <c r="L2" s="21" t="s">
        <v>201</v>
      </c>
      <c r="M2" s="21" t="s">
        <v>195</v>
      </c>
      <c r="N2" s="21" t="s">
        <v>190</v>
      </c>
      <c r="O2" s="21" t="s">
        <v>188</v>
      </c>
      <c r="P2" s="21" t="s">
        <v>171</v>
      </c>
      <c r="Q2" s="21" t="s">
        <v>162</v>
      </c>
      <c r="R2" s="21" t="s">
        <v>160</v>
      </c>
      <c r="S2" s="108" t="s">
        <v>158</v>
      </c>
      <c r="T2" s="21" t="s">
        <v>38</v>
      </c>
      <c r="U2" s="21" t="s">
        <v>173</v>
      </c>
      <c r="V2" s="21" t="s">
        <v>174</v>
      </c>
      <c r="W2" s="21" t="s">
        <v>175</v>
      </c>
      <c r="X2" s="21" t="s">
        <v>176</v>
      </c>
      <c r="Y2" s="21" t="s">
        <v>36</v>
      </c>
      <c r="Z2" s="21" t="s">
        <v>34</v>
      </c>
      <c r="AA2" s="21" t="s">
        <v>32</v>
      </c>
      <c r="AB2" s="21" t="s">
        <v>30</v>
      </c>
      <c r="AC2" s="21" t="s">
        <v>27</v>
      </c>
      <c r="AD2" s="21" t="s">
        <v>25</v>
      </c>
      <c r="AE2" s="21" t="s">
        <v>23</v>
      </c>
      <c r="AF2" s="21" t="s">
        <v>21</v>
      </c>
    </row>
    <row r="3" spans="1:32" ht="0.7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x14ac:dyDescent="0.2">
      <c r="A4" s="50" t="s">
        <v>202</v>
      </c>
      <c r="B4" s="27">
        <v>4058.1431007199899</v>
      </c>
      <c r="C4" s="27">
        <v>3824.7320196699902</v>
      </c>
      <c r="D4" s="27">
        <v>3262.47239038</v>
      </c>
      <c r="E4" s="27">
        <v>3242.3313411999998</v>
      </c>
      <c r="F4" s="27">
        <v>3099.6825168999899</v>
      </c>
      <c r="G4" s="27">
        <v>2954.7024210900104</v>
      </c>
      <c r="H4" s="27">
        <v>2823.2145232800003</v>
      </c>
      <c r="I4" s="27">
        <v>2606</v>
      </c>
      <c r="J4" s="27">
        <v>2842</v>
      </c>
      <c r="K4" s="27">
        <v>2695</v>
      </c>
      <c r="L4" s="27">
        <v>2508</v>
      </c>
      <c r="M4" s="27">
        <v>2475</v>
      </c>
      <c r="N4" s="27">
        <v>2315</v>
      </c>
      <c r="O4" s="27">
        <v>2261</v>
      </c>
      <c r="P4" s="27">
        <v>1863</v>
      </c>
      <c r="Q4" s="27">
        <v>1955</v>
      </c>
      <c r="R4" s="27">
        <v>1958</v>
      </c>
      <c r="S4" s="27">
        <v>1869</v>
      </c>
      <c r="T4" s="27">
        <v>1695</v>
      </c>
      <c r="U4" s="27">
        <v>1689</v>
      </c>
      <c r="V4" s="27">
        <v>1665</v>
      </c>
      <c r="W4" s="27">
        <v>1714</v>
      </c>
      <c r="X4" s="27">
        <v>1593</v>
      </c>
      <c r="Y4" s="27">
        <v>1637</v>
      </c>
      <c r="Z4" s="27">
        <v>1639</v>
      </c>
      <c r="AA4" s="27">
        <v>1646</v>
      </c>
      <c r="AB4" s="27">
        <v>1527</v>
      </c>
      <c r="AC4" s="27">
        <v>1598</v>
      </c>
      <c r="AD4" s="27">
        <v>1607</v>
      </c>
      <c r="AE4" s="27">
        <v>1590.5840387200001</v>
      </c>
      <c r="AF4" s="27">
        <v>1479.69969898</v>
      </c>
    </row>
    <row r="5" spans="1:32" x14ac:dyDescent="0.2">
      <c r="A5" s="50" t="s">
        <v>93</v>
      </c>
      <c r="B5" s="27">
        <v>1299.8607476300001</v>
      </c>
      <c r="C5" s="27">
        <v>1265.81526545</v>
      </c>
      <c r="D5" s="27">
        <v>1169.15478648</v>
      </c>
      <c r="E5" s="27">
        <v>1063.31682361</v>
      </c>
      <c r="F5" s="27">
        <v>1237.48677103</v>
      </c>
      <c r="G5" s="27">
        <v>1138.4818126</v>
      </c>
      <c r="H5" s="27">
        <v>1248.56738952</v>
      </c>
      <c r="I5" s="27">
        <v>1152</v>
      </c>
      <c r="J5" s="27">
        <v>1184</v>
      </c>
      <c r="K5" s="27">
        <v>1069</v>
      </c>
      <c r="L5" s="27">
        <v>1128</v>
      </c>
      <c r="M5" s="27">
        <v>1040</v>
      </c>
      <c r="N5" s="27">
        <v>1117</v>
      </c>
      <c r="O5" s="27">
        <v>1095</v>
      </c>
      <c r="P5" s="27">
        <v>996</v>
      </c>
      <c r="Q5" s="27">
        <v>910</v>
      </c>
      <c r="R5" s="27">
        <v>1027</v>
      </c>
      <c r="S5" s="27">
        <v>1073</v>
      </c>
      <c r="T5" s="27">
        <v>880</v>
      </c>
      <c r="U5" s="27">
        <v>837</v>
      </c>
      <c r="V5" s="27">
        <v>853</v>
      </c>
      <c r="W5" s="27">
        <v>944</v>
      </c>
      <c r="X5" s="27">
        <v>823</v>
      </c>
      <c r="Y5" s="27">
        <v>810</v>
      </c>
      <c r="Z5" s="27">
        <v>865</v>
      </c>
      <c r="AA5" s="27">
        <v>724</v>
      </c>
      <c r="AB5" s="27">
        <v>712</v>
      </c>
      <c r="AC5" s="27">
        <v>675</v>
      </c>
      <c r="AD5" s="27">
        <v>662</v>
      </c>
      <c r="AE5" s="27">
        <v>662.22166683999899</v>
      </c>
      <c r="AF5" s="27">
        <v>644.22860395999999</v>
      </c>
    </row>
    <row r="6" spans="1:32" x14ac:dyDescent="0.2">
      <c r="A6" s="50" t="s">
        <v>91</v>
      </c>
      <c r="B6" s="27">
        <v>318.55760217999898</v>
      </c>
      <c r="C6" s="27">
        <v>370.70128485999999</v>
      </c>
      <c r="D6" s="27">
        <v>375.33730717000003</v>
      </c>
      <c r="E6" s="27">
        <v>357.28744809000096</v>
      </c>
      <c r="F6" s="27">
        <v>354.32178492000003</v>
      </c>
      <c r="G6" s="27">
        <v>321.30136202</v>
      </c>
      <c r="H6" s="27">
        <v>304.70263857999998</v>
      </c>
      <c r="I6" s="27">
        <v>288</v>
      </c>
      <c r="J6" s="27">
        <v>277</v>
      </c>
      <c r="K6" s="27">
        <v>275</v>
      </c>
      <c r="L6" s="27">
        <v>309</v>
      </c>
      <c r="M6" s="27">
        <v>323</v>
      </c>
      <c r="N6" s="27">
        <v>298</v>
      </c>
      <c r="O6" s="27">
        <v>266</v>
      </c>
      <c r="P6" s="27">
        <v>314</v>
      </c>
      <c r="Q6" s="27">
        <v>349</v>
      </c>
      <c r="R6" s="27">
        <v>310</v>
      </c>
      <c r="S6" s="27">
        <v>302</v>
      </c>
      <c r="T6" s="27">
        <v>285</v>
      </c>
      <c r="U6" s="27">
        <v>341</v>
      </c>
      <c r="V6" s="27">
        <v>308</v>
      </c>
      <c r="W6" s="27">
        <v>302</v>
      </c>
      <c r="X6" s="27">
        <v>340</v>
      </c>
      <c r="Y6" s="27">
        <v>347</v>
      </c>
      <c r="Z6" s="27">
        <v>346</v>
      </c>
      <c r="AA6" s="27">
        <v>318</v>
      </c>
      <c r="AB6" s="27">
        <v>303</v>
      </c>
      <c r="AC6" s="27">
        <v>334</v>
      </c>
      <c r="AD6" s="27">
        <v>312</v>
      </c>
      <c r="AE6" s="27">
        <v>317.68626927999998</v>
      </c>
      <c r="AF6" s="27">
        <v>331.32680302</v>
      </c>
    </row>
    <row r="7" spans="1:32" s="2" customFormat="1" x14ac:dyDescent="0.2">
      <c r="A7" s="14" t="s">
        <v>204</v>
      </c>
      <c r="B7" s="15">
        <v>5676.56145053</v>
      </c>
      <c r="C7" s="15">
        <v>5461.24856997999</v>
      </c>
      <c r="D7" s="15">
        <v>4806.9644840300098</v>
      </c>
      <c r="E7" s="15">
        <v>4662.9356129000298</v>
      </c>
      <c r="F7" s="15">
        <v>4691.4910728499899</v>
      </c>
      <c r="G7" s="15">
        <v>4414.4855957099999</v>
      </c>
      <c r="H7" s="15">
        <v>4376.4845513800001</v>
      </c>
      <c r="I7" s="15">
        <v>4045</v>
      </c>
      <c r="J7" s="15">
        <v>4303</v>
      </c>
      <c r="K7" s="15">
        <v>4039</v>
      </c>
      <c r="L7" s="15">
        <v>3945</v>
      </c>
      <c r="M7" s="15">
        <v>3838</v>
      </c>
      <c r="N7" s="15">
        <v>3729</v>
      </c>
      <c r="O7" s="15">
        <v>3622</v>
      </c>
      <c r="P7" s="15">
        <v>3174</v>
      </c>
      <c r="Q7" s="15">
        <v>3214</v>
      </c>
      <c r="R7" s="15">
        <v>3295</v>
      </c>
      <c r="S7" s="15">
        <v>3244</v>
      </c>
      <c r="T7" s="15">
        <v>2860</v>
      </c>
      <c r="U7" s="15">
        <v>2867</v>
      </c>
      <c r="V7" s="15">
        <v>2827</v>
      </c>
      <c r="W7" s="15">
        <v>2960</v>
      </c>
      <c r="X7" s="15">
        <v>2756</v>
      </c>
      <c r="Y7" s="15">
        <v>2794</v>
      </c>
      <c r="Z7" s="15">
        <v>2850</v>
      </c>
      <c r="AA7" s="15">
        <v>2688</v>
      </c>
      <c r="AB7" s="15">
        <v>2543</v>
      </c>
      <c r="AC7" s="15">
        <v>2606</v>
      </c>
      <c r="AD7" s="15">
        <v>2581</v>
      </c>
      <c r="AE7" s="15">
        <v>2570.4919748399998</v>
      </c>
      <c r="AF7" s="15">
        <v>2455.25510596</v>
      </c>
    </row>
    <row r="8" spans="1:32" x14ac:dyDescent="0.2">
      <c r="A8" s="50" t="s">
        <v>92</v>
      </c>
      <c r="B8" s="27">
        <v>104.967</v>
      </c>
      <c r="C8" s="27">
        <v>100.08799999999999</v>
      </c>
      <c r="D8" s="27">
        <v>85.388000000000005</v>
      </c>
      <c r="E8" s="27">
        <v>88.388000000000005</v>
      </c>
      <c r="F8" s="27">
        <v>86.554000000000002</v>
      </c>
      <c r="G8" s="27">
        <v>90.272000000000006</v>
      </c>
      <c r="H8" s="27">
        <v>78.372</v>
      </c>
      <c r="I8" s="27">
        <v>91</v>
      </c>
      <c r="J8" s="27">
        <v>97</v>
      </c>
      <c r="K8" s="27">
        <v>94</v>
      </c>
      <c r="L8" s="27">
        <v>84</v>
      </c>
      <c r="M8" s="27">
        <v>95</v>
      </c>
      <c r="N8" s="27">
        <v>100</v>
      </c>
      <c r="O8" s="27">
        <v>98</v>
      </c>
      <c r="P8" s="27">
        <v>84</v>
      </c>
      <c r="Q8" s="27">
        <v>87</v>
      </c>
      <c r="R8" s="27">
        <v>93</v>
      </c>
      <c r="S8" s="27">
        <v>92</v>
      </c>
      <c r="T8" s="27">
        <v>81</v>
      </c>
      <c r="U8" s="27">
        <v>84</v>
      </c>
      <c r="V8" s="27">
        <v>88</v>
      </c>
      <c r="W8" s="27">
        <v>93</v>
      </c>
      <c r="X8" s="27">
        <v>77</v>
      </c>
      <c r="Y8" s="27">
        <v>1163</v>
      </c>
      <c r="Z8" s="27">
        <v>1267</v>
      </c>
      <c r="AA8" s="27">
        <v>1231</v>
      </c>
      <c r="AB8" s="27">
        <v>1014</v>
      </c>
      <c r="AC8" s="27">
        <v>1112</v>
      </c>
      <c r="AD8" s="27">
        <v>1174</v>
      </c>
      <c r="AE8" s="27">
        <v>1073.2370000000001</v>
      </c>
      <c r="AF8" s="27">
        <v>912.35500000000002</v>
      </c>
    </row>
    <row r="9" spans="1:32" ht="0.75" customHeight="1" x14ac:dyDescent="0.2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</row>
    <row r="10" spans="1:32" x14ac:dyDescent="0.2">
      <c r="A10" s="36" t="s">
        <v>66</v>
      </c>
      <c r="B10" s="15">
        <v>5781.5284505299796</v>
      </c>
      <c r="C10" s="15">
        <v>5561.3365699799897</v>
      </c>
      <c r="D10" s="15">
        <v>4892.3524840300106</v>
      </c>
      <c r="E10" s="15">
        <v>4751.3236129000297</v>
      </c>
      <c r="F10" s="15">
        <v>4778.04507284999</v>
      </c>
      <c r="G10" s="15">
        <v>4504.7575957099998</v>
      </c>
      <c r="H10" s="15">
        <v>4454.8565513800004</v>
      </c>
      <c r="I10" s="15">
        <v>4136</v>
      </c>
      <c r="J10" s="15">
        <v>4400</v>
      </c>
      <c r="K10" s="15">
        <v>4133</v>
      </c>
      <c r="L10" s="15">
        <v>4029</v>
      </c>
      <c r="M10" s="15">
        <v>3933</v>
      </c>
      <c r="N10" s="15">
        <v>3829</v>
      </c>
      <c r="O10" s="15">
        <v>3719</v>
      </c>
      <c r="P10" s="15">
        <v>3258</v>
      </c>
      <c r="Q10" s="15">
        <v>3301</v>
      </c>
      <c r="R10" s="15">
        <v>3388</v>
      </c>
      <c r="S10" s="15">
        <v>3336</v>
      </c>
      <c r="T10" s="15">
        <v>2941</v>
      </c>
      <c r="U10" s="15">
        <v>2951</v>
      </c>
      <c r="V10" s="15">
        <v>2915</v>
      </c>
      <c r="W10" s="15">
        <v>3053</v>
      </c>
      <c r="X10" s="15">
        <v>2833</v>
      </c>
      <c r="Y10" s="15">
        <v>3957</v>
      </c>
      <c r="Z10" s="15">
        <v>4118</v>
      </c>
      <c r="AA10" s="15">
        <v>3920</v>
      </c>
      <c r="AB10" s="15">
        <v>3557</v>
      </c>
      <c r="AC10" s="15">
        <v>3719</v>
      </c>
      <c r="AD10" s="15">
        <v>3756</v>
      </c>
      <c r="AE10" s="15">
        <v>3643.7289748399999</v>
      </c>
      <c r="AF10" s="15">
        <v>3367.6101059600001</v>
      </c>
    </row>
    <row r="11" spans="1:32" ht="0.75" customHeight="1" x14ac:dyDescent="0.2">
      <c r="A11" s="14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32" x14ac:dyDescent="0.2">
      <c r="A12" s="113" t="s">
        <v>166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4" spans="1:32" x14ac:dyDescent="0.2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fitToWidth="2" orientation="landscape" r:id="rId1"/>
  <headerFooter alignWithMargins="0"/>
  <customProperties>
    <customPr name="SheetOptions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fitToPage="1"/>
  </sheetPr>
  <dimension ref="A1:K112"/>
  <sheetViews>
    <sheetView view="pageBreakPreview" zoomScaleNormal="100" zoomScaleSheetLayoutView="100" workbookViewId="0">
      <selection activeCell="B13" sqref="B13"/>
    </sheetView>
  </sheetViews>
  <sheetFormatPr defaultColWidth="8.85546875" defaultRowHeight="12.75" x14ac:dyDescent="0.2"/>
  <cols>
    <col min="1" max="1" width="57.140625" style="1" customWidth="1"/>
    <col min="2" max="11" width="11.28515625" style="1" customWidth="1"/>
    <col min="12" max="16384" width="8.85546875" style="1"/>
  </cols>
  <sheetData>
    <row r="1" spans="1:11" ht="29.25" customHeight="1" thickBot="1" x14ac:dyDescent="0.3">
      <c r="A1" s="9" t="s">
        <v>131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6.25" customHeight="1" thickTop="1" x14ac:dyDescent="0.2">
      <c r="A2" s="11"/>
      <c r="B2" s="12">
        <v>2021</v>
      </c>
      <c r="C2" s="12">
        <v>2020</v>
      </c>
      <c r="D2" s="12">
        <v>2019</v>
      </c>
      <c r="E2" s="12">
        <v>2018</v>
      </c>
      <c r="F2" s="12">
        <v>2017</v>
      </c>
      <c r="G2" s="12">
        <v>2016</v>
      </c>
      <c r="H2" s="12">
        <v>2015</v>
      </c>
      <c r="I2" s="12">
        <v>2014</v>
      </c>
      <c r="J2" s="12">
        <v>2013</v>
      </c>
      <c r="K2" s="12">
        <v>2012</v>
      </c>
    </row>
    <row r="3" spans="1:11" ht="0.7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2.5" customHeight="1" x14ac:dyDescent="0.2">
      <c r="A4" s="26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ht="14.25" x14ac:dyDescent="0.2">
      <c r="A5" s="125" t="s">
        <v>239</v>
      </c>
      <c r="B5" s="53">
        <v>3.97</v>
      </c>
      <c r="C5" s="53">
        <v>3.0379999999999998</v>
      </c>
      <c r="D5" s="53">
        <v>2.3220000000000001</v>
      </c>
      <c r="E5" s="53">
        <v>2.0629999999999997</v>
      </c>
      <c r="F5" s="53">
        <v>1.8879999999999999</v>
      </c>
      <c r="G5" s="53">
        <v>2.738</v>
      </c>
      <c r="H5" s="53">
        <v>1.448</v>
      </c>
      <c r="I5" s="53">
        <v>1.323</v>
      </c>
      <c r="J5" s="53">
        <v>1.363</v>
      </c>
      <c r="K5" s="53">
        <v>1.4330000000000001</v>
      </c>
    </row>
    <row r="6" spans="1:11" ht="14.25" x14ac:dyDescent="0.2">
      <c r="A6" s="125" t="s">
        <v>240</v>
      </c>
      <c r="B6" s="53">
        <v>3.97</v>
      </c>
      <c r="C6" s="53">
        <v>3.0379999999999998</v>
      </c>
      <c r="D6" s="53">
        <v>2.3220000000000001</v>
      </c>
      <c r="E6" s="53">
        <v>2.0629999999999997</v>
      </c>
      <c r="F6" s="53">
        <v>1.8879999999999999</v>
      </c>
      <c r="G6" s="53">
        <v>2.738</v>
      </c>
      <c r="H6" s="53">
        <v>1.448</v>
      </c>
      <c r="I6" s="53">
        <v>1.3220000000000001</v>
      </c>
      <c r="J6" s="53">
        <v>1.361</v>
      </c>
      <c r="K6" s="53">
        <v>1.425</v>
      </c>
    </row>
    <row r="7" spans="1:11" ht="14.25" x14ac:dyDescent="0.2">
      <c r="A7" s="125" t="s">
        <v>238</v>
      </c>
      <c r="B7" s="53">
        <v>1.86</v>
      </c>
      <c r="C7" s="53">
        <v>1.5</v>
      </c>
      <c r="D7" s="53">
        <v>1.25</v>
      </c>
      <c r="E7" s="53">
        <v>1.05</v>
      </c>
      <c r="F7" s="53">
        <v>1.6600000000000001</v>
      </c>
      <c r="G7" s="53">
        <v>1.6</v>
      </c>
      <c r="H7" s="53">
        <v>2</v>
      </c>
      <c r="I7" s="53">
        <v>0.75</v>
      </c>
      <c r="J7" s="53">
        <v>0.73</v>
      </c>
      <c r="K7" s="53">
        <v>0.73</v>
      </c>
    </row>
    <row r="8" spans="1:11" ht="13.5" customHeight="1" x14ac:dyDescent="0.2">
      <c r="A8" s="125" t="s">
        <v>237</v>
      </c>
      <c r="B8" s="53">
        <v>72.02</v>
      </c>
      <c r="C8" s="53">
        <v>63.779999999999994</v>
      </c>
      <c r="D8" s="53">
        <v>48.28</v>
      </c>
      <c r="E8" s="53">
        <v>34.910000000000004</v>
      </c>
      <c r="F8" s="53">
        <v>32.32</v>
      </c>
      <c r="G8" s="53">
        <v>28.98</v>
      </c>
      <c r="H8" s="53">
        <v>30.02</v>
      </c>
      <c r="I8" s="53">
        <v>24.48</v>
      </c>
      <c r="J8" s="53">
        <v>20.669999999999998</v>
      </c>
      <c r="K8" s="53">
        <v>21.82</v>
      </c>
    </row>
    <row r="9" spans="1:11" x14ac:dyDescent="0.2">
      <c r="A9" s="125" t="s">
        <v>198</v>
      </c>
      <c r="B9" s="122">
        <v>18.100000000000001</v>
      </c>
      <c r="C9" s="122">
        <v>21</v>
      </c>
      <c r="D9" s="122">
        <v>20.8</v>
      </c>
      <c r="E9" s="122">
        <v>16.899999999999999</v>
      </c>
      <c r="F9" s="55">
        <v>17.100000000000001</v>
      </c>
      <c r="G9" s="55">
        <v>10.6</v>
      </c>
      <c r="H9" s="55">
        <v>20.7</v>
      </c>
      <c r="I9" s="55">
        <v>18.5</v>
      </c>
      <c r="J9" s="55">
        <v>15.2</v>
      </c>
      <c r="K9" s="55">
        <v>15.3</v>
      </c>
    </row>
    <row r="10" spans="1:11" x14ac:dyDescent="0.2">
      <c r="A10" s="125" t="s">
        <v>199</v>
      </c>
      <c r="B10" s="122">
        <v>15</v>
      </c>
      <c r="C10" s="122">
        <v>16.399999999999999</v>
      </c>
      <c r="D10" s="122">
        <v>17.100000000000001</v>
      </c>
      <c r="E10" s="122">
        <v>14.6</v>
      </c>
      <c r="F10" s="55">
        <v>14.2</v>
      </c>
      <c r="G10" s="55">
        <v>9.6</v>
      </c>
      <c r="H10" s="55">
        <v>16.100000000000001</v>
      </c>
      <c r="I10" s="55">
        <v>14.8</v>
      </c>
      <c r="J10" s="55">
        <v>12.8</v>
      </c>
      <c r="K10" s="55">
        <v>13</v>
      </c>
    </row>
    <row r="11" spans="1:11" x14ac:dyDescent="0.2">
      <c r="A11" s="125" t="s">
        <v>247</v>
      </c>
      <c r="B11" s="153">
        <v>1565379.1850000001</v>
      </c>
      <c r="C11" s="153">
        <v>1608665.3721944401</v>
      </c>
      <c r="D11" s="153">
        <v>1677797.4184166701</v>
      </c>
      <c r="E11" s="153">
        <v>1734455.4</v>
      </c>
      <c r="F11" s="153">
        <v>1800966.9</v>
      </c>
      <c r="G11" s="153">
        <v>1871164.74</v>
      </c>
      <c r="H11" s="153">
        <v>1935065.46</v>
      </c>
      <c r="I11" s="153">
        <v>1984758.24</v>
      </c>
      <c r="J11" s="153">
        <v>1989304.22</v>
      </c>
      <c r="K11" s="153">
        <v>2028889.55</v>
      </c>
    </row>
    <row r="12" spans="1:11" x14ac:dyDescent="0.2">
      <c r="A12" s="125" t="s">
        <v>248</v>
      </c>
      <c r="B12" s="153">
        <v>1565379.1850000001</v>
      </c>
      <c r="C12" s="153">
        <v>1608665.37</v>
      </c>
      <c r="D12" s="153">
        <v>1677797.42</v>
      </c>
      <c r="E12" s="153">
        <v>1734455.4</v>
      </c>
      <c r="F12" s="153">
        <v>1800966.9</v>
      </c>
      <c r="G12" s="153">
        <v>1871164.74</v>
      </c>
      <c r="H12" s="153">
        <v>1935302.66</v>
      </c>
      <c r="I12" s="153">
        <v>1985833.28</v>
      </c>
      <c r="J12" s="153">
        <v>1992740.54</v>
      </c>
      <c r="K12" s="153">
        <v>2039950.39</v>
      </c>
    </row>
    <row r="13" spans="1:11" x14ac:dyDescent="0.2">
      <c r="A13" s="13" t="s">
        <v>132</v>
      </c>
      <c r="B13" s="123">
        <v>119087</v>
      </c>
      <c r="C13" s="123">
        <v>80681</v>
      </c>
      <c r="D13" s="123">
        <v>64901</v>
      </c>
      <c r="E13" s="123">
        <v>57370</v>
      </c>
      <c r="F13" s="27">
        <v>54682</v>
      </c>
      <c r="G13" s="27">
        <v>54046</v>
      </c>
      <c r="H13" s="27">
        <v>49806</v>
      </c>
      <c r="I13" s="27">
        <v>47952</v>
      </c>
      <c r="J13" s="27">
        <v>49405</v>
      </c>
      <c r="K13" s="27">
        <v>51244</v>
      </c>
    </row>
    <row r="14" spans="1:11" ht="0.7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1" ht="17.25" customHeight="1" x14ac:dyDescent="0.2">
      <c r="A15" s="6" t="s">
        <v>244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AF26"/>
  <sheetViews>
    <sheetView view="pageBreakPreview" zoomScale="91" zoomScaleNormal="100" zoomScaleSheetLayoutView="91" workbookViewId="0">
      <pane xSplit="1" topLeftCell="B1" activePane="topRight" state="frozen"/>
      <selection activeCell="J30" sqref="J30"/>
      <selection pane="topRight" activeCell="B2" sqref="B2:AF2"/>
    </sheetView>
  </sheetViews>
  <sheetFormatPr defaultColWidth="8.85546875" defaultRowHeight="12.75" x14ac:dyDescent="0.2"/>
  <cols>
    <col min="1" max="1" width="50.5703125" style="1" customWidth="1"/>
    <col min="2" max="17" width="6.28515625" style="1" customWidth="1"/>
    <col min="18" max="18" width="7.7109375" style="1" customWidth="1"/>
    <col min="19" max="29" width="6.28515625" style="1" customWidth="1"/>
    <col min="30" max="30" width="6.28515625" style="1" bestFit="1" customWidth="1"/>
    <col min="31" max="32" width="6.42578125" style="1" customWidth="1"/>
    <col min="33" max="16384" width="8.85546875" style="1"/>
  </cols>
  <sheetData>
    <row r="1" spans="1:32" ht="30" customHeight="1" thickBot="1" x14ac:dyDescent="0.3">
      <c r="A1" s="39" t="s">
        <v>183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</row>
    <row r="2" spans="1:32" ht="27.75" customHeight="1" thickTop="1" x14ac:dyDescent="0.2">
      <c r="A2" s="11" t="s">
        <v>55</v>
      </c>
      <c r="B2" s="21" t="s">
        <v>266</v>
      </c>
      <c r="C2" s="21" t="s">
        <v>261</v>
      </c>
      <c r="D2" s="21" t="s">
        <v>255</v>
      </c>
      <c r="E2" s="21" t="s">
        <v>251</v>
      </c>
      <c r="F2" s="21" t="s">
        <v>249</v>
      </c>
      <c r="G2" s="21" t="s">
        <v>245</v>
      </c>
      <c r="H2" s="21" t="s">
        <v>233</v>
      </c>
      <c r="I2" s="21" t="s">
        <v>209</v>
      </c>
      <c r="J2" s="21" t="s">
        <v>214</v>
      </c>
      <c r="K2" s="21" t="s">
        <v>215</v>
      </c>
      <c r="L2" s="21" t="s">
        <v>216</v>
      </c>
      <c r="M2" s="21" t="s">
        <v>195</v>
      </c>
      <c r="N2" s="21" t="s">
        <v>190</v>
      </c>
      <c r="O2" s="21" t="s">
        <v>188</v>
      </c>
      <c r="P2" s="21" t="s">
        <v>171</v>
      </c>
      <c r="Q2" s="21" t="s">
        <v>162</v>
      </c>
      <c r="R2" s="21" t="s">
        <v>160</v>
      </c>
      <c r="S2" s="21" t="s">
        <v>158</v>
      </c>
      <c r="T2" s="21" t="s">
        <v>38</v>
      </c>
      <c r="U2" s="21" t="s">
        <v>217</v>
      </c>
      <c r="V2" s="21" t="s">
        <v>218</v>
      </c>
      <c r="W2" s="21" t="s">
        <v>219</v>
      </c>
      <c r="X2" s="21" t="s">
        <v>220</v>
      </c>
      <c r="Y2" s="21" t="s">
        <v>36</v>
      </c>
      <c r="Z2" s="21" t="s">
        <v>34</v>
      </c>
      <c r="AA2" s="21" t="s">
        <v>32</v>
      </c>
      <c r="AB2" s="21" t="s">
        <v>30</v>
      </c>
      <c r="AC2" s="21" t="s">
        <v>27</v>
      </c>
      <c r="AD2" s="21" t="s">
        <v>25</v>
      </c>
      <c r="AE2" s="21" t="s">
        <v>23</v>
      </c>
      <c r="AF2" s="21" t="s">
        <v>21</v>
      </c>
    </row>
    <row r="3" spans="1:32" ht="0.7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x14ac:dyDescent="0.2">
      <c r="A4" s="13" t="s">
        <v>202</v>
      </c>
      <c r="B4" s="67">
        <v>2008.64094054001</v>
      </c>
      <c r="C4" s="67">
        <v>1816.9603101299901</v>
      </c>
      <c r="D4" s="67">
        <v>1613.2266495399999</v>
      </c>
      <c r="E4" s="67">
        <v>1547.1102045999999</v>
      </c>
      <c r="F4" s="67">
        <v>1558.3033897999799</v>
      </c>
      <c r="G4" s="67">
        <v>1427.6054300200101</v>
      </c>
      <c r="H4" s="67">
        <v>1465.1612765799998</v>
      </c>
      <c r="I4" s="67">
        <v>1168</v>
      </c>
      <c r="J4" s="67">
        <v>1519</v>
      </c>
      <c r="K4" s="67">
        <v>1301</v>
      </c>
      <c r="L4" s="67">
        <v>1154</v>
      </c>
      <c r="M4" s="67">
        <v>1060</v>
      </c>
      <c r="N4" s="67">
        <v>1093</v>
      </c>
      <c r="O4" s="67">
        <v>1039</v>
      </c>
      <c r="P4" s="67">
        <v>805</v>
      </c>
      <c r="Q4" s="67">
        <v>846</v>
      </c>
      <c r="R4" s="67">
        <v>889</v>
      </c>
      <c r="S4" s="67">
        <v>836</v>
      </c>
      <c r="T4" s="67">
        <v>747</v>
      </c>
      <c r="U4" s="67">
        <v>705</v>
      </c>
      <c r="V4" s="67">
        <v>738</v>
      </c>
      <c r="W4" s="67">
        <v>709</v>
      </c>
      <c r="X4" s="67">
        <v>645</v>
      </c>
      <c r="Y4" s="67">
        <v>632</v>
      </c>
      <c r="Z4" s="67">
        <v>693</v>
      </c>
      <c r="AA4" s="67">
        <v>687</v>
      </c>
      <c r="AB4" s="67">
        <v>628</v>
      </c>
      <c r="AC4" s="67">
        <v>649</v>
      </c>
      <c r="AD4" s="67">
        <v>676</v>
      </c>
      <c r="AE4" s="67">
        <v>654.69898910000302</v>
      </c>
      <c r="AF4" s="67">
        <v>576.005815399997</v>
      </c>
    </row>
    <row r="5" spans="1:32" x14ac:dyDescent="0.2">
      <c r="A5" s="50" t="s">
        <v>93</v>
      </c>
      <c r="B5" s="97">
        <v>383.35352784999901</v>
      </c>
      <c r="C5" s="97">
        <v>415.62136711000301</v>
      </c>
      <c r="D5" s="97">
        <v>444.89518987000099</v>
      </c>
      <c r="E5" s="97">
        <v>343.13935828999701</v>
      </c>
      <c r="F5" s="97">
        <v>480.570386669995</v>
      </c>
      <c r="G5" s="97">
        <v>458.25574220000306</v>
      </c>
      <c r="H5" s="97">
        <v>559.519034279999</v>
      </c>
      <c r="I5" s="97">
        <v>481</v>
      </c>
      <c r="J5" s="97">
        <v>499</v>
      </c>
      <c r="K5" s="97">
        <v>378</v>
      </c>
      <c r="L5" s="97">
        <v>438</v>
      </c>
      <c r="M5" s="97">
        <v>359</v>
      </c>
      <c r="N5" s="97">
        <v>423</v>
      </c>
      <c r="O5" s="97">
        <v>411</v>
      </c>
      <c r="P5" s="97">
        <v>384</v>
      </c>
      <c r="Q5" s="97">
        <v>332</v>
      </c>
      <c r="R5" s="97">
        <v>380</v>
      </c>
      <c r="S5" s="97">
        <v>407</v>
      </c>
      <c r="T5" s="97">
        <v>294</v>
      </c>
      <c r="U5" s="97">
        <v>311</v>
      </c>
      <c r="V5" s="97">
        <v>315</v>
      </c>
      <c r="W5" s="97">
        <v>372</v>
      </c>
      <c r="X5" s="97">
        <v>316</v>
      </c>
      <c r="Y5" s="97">
        <v>305</v>
      </c>
      <c r="Z5" s="97">
        <v>369</v>
      </c>
      <c r="AA5" s="97">
        <v>295</v>
      </c>
      <c r="AB5" s="97">
        <v>293</v>
      </c>
      <c r="AC5" s="97">
        <v>262</v>
      </c>
      <c r="AD5" s="97">
        <v>269</v>
      </c>
      <c r="AE5" s="97">
        <v>273.89303282999799</v>
      </c>
      <c r="AF5" s="97">
        <v>263.12933827000001</v>
      </c>
    </row>
    <row r="6" spans="1:32" x14ac:dyDescent="0.2">
      <c r="A6" s="50" t="s">
        <v>91</v>
      </c>
      <c r="B6" s="97">
        <v>19.823750649999599</v>
      </c>
      <c r="C6" s="97">
        <v>38.256758549999496</v>
      </c>
      <c r="D6" s="97">
        <v>56.844194450000899</v>
      </c>
      <c r="E6" s="97">
        <v>66.875079040001395</v>
      </c>
      <c r="F6" s="97">
        <v>60.206148250003196</v>
      </c>
      <c r="G6" s="97">
        <v>102.58446552999901</v>
      </c>
      <c r="H6" s="97">
        <v>67.055880219999196</v>
      </c>
      <c r="I6" s="97">
        <v>46</v>
      </c>
      <c r="J6" s="97">
        <v>57</v>
      </c>
      <c r="K6" s="97">
        <v>52</v>
      </c>
      <c r="L6" s="97">
        <v>67</v>
      </c>
      <c r="M6" s="97">
        <v>100</v>
      </c>
      <c r="N6" s="97">
        <v>88</v>
      </c>
      <c r="O6" s="97">
        <v>6</v>
      </c>
      <c r="P6" s="97">
        <v>43</v>
      </c>
      <c r="Q6" s="97">
        <v>66</v>
      </c>
      <c r="R6" s="97">
        <v>46</v>
      </c>
      <c r="S6" s="97">
        <v>46</v>
      </c>
      <c r="T6" s="97">
        <v>31</v>
      </c>
      <c r="U6" s="97">
        <v>68</v>
      </c>
      <c r="V6" s="97">
        <v>46</v>
      </c>
      <c r="W6" s="97">
        <v>37</v>
      </c>
      <c r="X6" s="97">
        <v>60</v>
      </c>
      <c r="Y6" s="97">
        <v>62</v>
      </c>
      <c r="Z6" s="97">
        <v>61</v>
      </c>
      <c r="AA6" s="97">
        <v>54</v>
      </c>
      <c r="AB6" s="97">
        <v>42</v>
      </c>
      <c r="AC6" s="97">
        <v>50</v>
      </c>
      <c r="AD6" s="97">
        <v>47</v>
      </c>
      <c r="AE6" s="97">
        <v>36.295729889999699</v>
      </c>
      <c r="AF6" s="97">
        <v>56.743839110000202</v>
      </c>
    </row>
    <row r="7" spans="1:32" s="2" customFormat="1" x14ac:dyDescent="0.2">
      <c r="A7" s="14" t="s">
        <v>203</v>
      </c>
      <c r="B7" s="56">
        <v>2411.8182190399898</v>
      </c>
      <c r="C7" s="56">
        <v>2270.83843579002</v>
      </c>
      <c r="D7" s="56">
        <v>2114.9660338599897</v>
      </c>
      <c r="E7" s="56">
        <v>1957.12464192994</v>
      </c>
      <c r="F7" s="56">
        <v>2099.0799247200403</v>
      </c>
      <c r="G7" s="56">
        <v>1988.4456377499901</v>
      </c>
      <c r="H7" s="56">
        <v>2091.73619108</v>
      </c>
      <c r="I7" s="56">
        <v>1695</v>
      </c>
      <c r="J7" s="56">
        <v>2075</v>
      </c>
      <c r="K7" s="56">
        <v>1731</v>
      </c>
      <c r="L7" s="56">
        <v>1659</v>
      </c>
      <c r="M7" s="56">
        <v>1520</v>
      </c>
      <c r="N7" s="56">
        <v>1603</v>
      </c>
      <c r="O7" s="56">
        <v>1456</v>
      </c>
      <c r="P7" s="56">
        <v>1233</v>
      </c>
      <c r="Q7" s="56">
        <v>1243</v>
      </c>
      <c r="R7" s="56">
        <v>1315</v>
      </c>
      <c r="S7" s="56">
        <v>1288</v>
      </c>
      <c r="T7" s="56">
        <v>1072</v>
      </c>
      <c r="U7" s="56">
        <v>1084</v>
      </c>
      <c r="V7" s="56">
        <v>1100</v>
      </c>
      <c r="W7" s="56">
        <v>1118</v>
      </c>
      <c r="X7" s="56">
        <v>1021</v>
      </c>
      <c r="Y7" s="56">
        <v>999</v>
      </c>
      <c r="Z7" s="56">
        <v>1124</v>
      </c>
      <c r="AA7" s="56">
        <v>1036</v>
      </c>
      <c r="AB7" s="56">
        <v>963</v>
      </c>
      <c r="AC7" s="56">
        <v>961</v>
      </c>
      <c r="AD7" s="56">
        <v>993</v>
      </c>
      <c r="AE7" s="56">
        <v>964.88775182001098</v>
      </c>
      <c r="AF7" s="56">
        <v>895.878992780001</v>
      </c>
    </row>
    <row r="8" spans="1:32" x14ac:dyDescent="0.2">
      <c r="A8" s="50" t="s">
        <v>92</v>
      </c>
      <c r="B8" s="97">
        <v>-11.787197359999999</v>
      </c>
      <c r="C8" s="97">
        <v>-43.691053359999998</v>
      </c>
      <c r="D8" s="97">
        <v>-91.289570589999997</v>
      </c>
      <c r="E8" s="97">
        <v>-56.610087759999999</v>
      </c>
      <c r="F8" s="97">
        <v>-24.107412670000098</v>
      </c>
      <c r="G8" s="97">
        <v>-32.100266260000005</v>
      </c>
      <c r="H8" s="97">
        <v>-37.27054322</v>
      </c>
      <c r="I8" s="97">
        <v>-45</v>
      </c>
      <c r="J8" s="97">
        <v>-28</v>
      </c>
      <c r="K8" s="97">
        <v>-38</v>
      </c>
      <c r="L8" s="97">
        <v>-58</v>
      </c>
      <c r="M8" s="97">
        <v>-54</v>
      </c>
      <c r="N8" s="97">
        <v>-18</v>
      </c>
      <c r="O8" s="97">
        <v>-22</v>
      </c>
      <c r="P8" s="97">
        <v>-43</v>
      </c>
      <c r="Q8" s="97">
        <v>-47</v>
      </c>
      <c r="R8" s="97">
        <v>-9</v>
      </c>
      <c r="S8" s="97">
        <v>-25</v>
      </c>
      <c r="T8" s="97">
        <v>-25</v>
      </c>
      <c r="U8" s="97">
        <v>-40</v>
      </c>
      <c r="V8" s="97">
        <v>-12</v>
      </c>
      <c r="W8" s="97">
        <v>-28</v>
      </c>
      <c r="X8" s="97">
        <v>-24</v>
      </c>
      <c r="Y8" s="97">
        <v>-45</v>
      </c>
      <c r="Z8" s="97">
        <v>-34</v>
      </c>
      <c r="AA8" s="97">
        <v>-29</v>
      </c>
      <c r="AB8" s="97">
        <v>-24</v>
      </c>
      <c r="AC8" s="97">
        <v>-53</v>
      </c>
      <c r="AD8" s="97">
        <v>-14</v>
      </c>
      <c r="AE8" s="97">
        <v>-28.109813739999801</v>
      </c>
      <c r="AF8" s="97">
        <v>-29.4362645600002</v>
      </c>
    </row>
    <row r="9" spans="1:32" s="2" customFormat="1" x14ac:dyDescent="0.2">
      <c r="A9" s="14" t="s">
        <v>206</v>
      </c>
      <c r="B9" s="75" t="s">
        <v>1</v>
      </c>
      <c r="C9" s="75" t="s">
        <v>1</v>
      </c>
      <c r="D9" s="75" t="s">
        <v>1</v>
      </c>
      <c r="E9" s="75" t="s">
        <v>1</v>
      </c>
      <c r="F9" s="75" t="s">
        <v>1</v>
      </c>
      <c r="G9" s="75" t="s">
        <v>1</v>
      </c>
      <c r="H9" s="75" t="s">
        <v>1</v>
      </c>
      <c r="I9" s="75" t="s">
        <v>1</v>
      </c>
      <c r="J9" s="75" t="s">
        <v>1</v>
      </c>
      <c r="K9" s="75" t="s">
        <v>1</v>
      </c>
      <c r="L9" s="75" t="s">
        <v>1</v>
      </c>
      <c r="M9" s="75" t="s">
        <v>1</v>
      </c>
      <c r="N9" s="75" t="s">
        <v>1</v>
      </c>
      <c r="O9" s="75" t="s">
        <v>1</v>
      </c>
      <c r="P9" s="75" t="s">
        <v>1</v>
      </c>
      <c r="Q9" s="75" t="s">
        <v>1</v>
      </c>
      <c r="R9" s="75" t="s">
        <v>1</v>
      </c>
      <c r="S9" s="75" t="s">
        <v>1</v>
      </c>
      <c r="T9" s="75" t="s">
        <v>1</v>
      </c>
      <c r="U9" s="75" t="s">
        <v>1</v>
      </c>
      <c r="V9" s="75" t="s">
        <v>1</v>
      </c>
      <c r="W9" s="75" t="s">
        <v>1</v>
      </c>
      <c r="X9" s="75" t="s">
        <v>1</v>
      </c>
      <c r="Y9" s="15">
        <v>954</v>
      </c>
      <c r="Z9" s="14">
        <v>1089</v>
      </c>
      <c r="AA9" s="14">
        <v>1008</v>
      </c>
      <c r="AB9" s="14">
        <v>939</v>
      </c>
      <c r="AC9" s="14">
        <v>908</v>
      </c>
      <c r="AD9" s="14">
        <v>979</v>
      </c>
      <c r="AE9" s="14">
        <v>937</v>
      </c>
      <c r="AF9" s="14">
        <v>866</v>
      </c>
    </row>
    <row r="10" spans="1:32" s="2" customFormat="1" x14ac:dyDescent="0.2">
      <c r="A10" s="125" t="s">
        <v>94</v>
      </c>
      <c r="B10" s="59" t="s">
        <v>1</v>
      </c>
      <c r="C10" s="59" t="s">
        <v>1</v>
      </c>
      <c r="D10" s="59" t="s">
        <v>1</v>
      </c>
      <c r="E10" s="59" t="s">
        <v>1</v>
      </c>
      <c r="F10" s="59" t="s">
        <v>1</v>
      </c>
      <c r="G10" s="59" t="s">
        <v>1</v>
      </c>
      <c r="H10" s="59" t="s">
        <v>1</v>
      </c>
      <c r="I10" s="59" t="s">
        <v>1</v>
      </c>
      <c r="J10" s="59" t="s">
        <v>1</v>
      </c>
      <c r="K10" s="59" t="s">
        <v>1</v>
      </c>
      <c r="L10" s="59" t="s">
        <v>1</v>
      </c>
      <c r="M10" s="59" t="s">
        <v>1</v>
      </c>
      <c r="N10" s="59" t="s">
        <v>1</v>
      </c>
      <c r="O10" s="59" t="s">
        <v>1</v>
      </c>
      <c r="P10" s="59" t="s">
        <v>1</v>
      </c>
      <c r="Q10" s="59" t="s">
        <v>1</v>
      </c>
      <c r="R10" s="59" t="s">
        <v>1</v>
      </c>
      <c r="S10" s="59" t="s">
        <v>1</v>
      </c>
      <c r="T10" s="59" t="s">
        <v>1</v>
      </c>
      <c r="U10" s="59" t="s">
        <v>1</v>
      </c>
      <c r="V10" s="59" t="s">
        <v>1</v>
      </c>
      <c r="W10" s="59" t="s">
        <v>1</v>
      </c>
      <c r="X10" s="59" t="s">
        <v>1</v>
      </c>
      <c r="Y10" s="59" t="s">
        <v>1</v>
      </c>
      <c r="Z10" s="59">
        <v>55</v>
      </c>
      <c r="AA10" s="59">
        <v>53</v>
      </c>
      <c r="AB10" s="59">
        <v>68</v>
      </c>
      <c r="AC10" s="59" t="s">
        <v>1</v>
      </c>
      <c r="AD10" s="59">
        <v>87</v>
      </c>
      <c r="AE10" s="59">
        <v>126</v>
      </c>
      <c r="AF10" s="59">
        <v>148</v>
      </c>
    </row>
    <row r="11" spans="1:32" x14ac:dyDescent="0.2">
      <c r="A11" s="45" t="s">
        <v>95</v>
      </c>
      <c r="B11" s="75" t="s">
        <v>1</v>
      </c>
      <c r="C11" s="75" t="s">
        <v>1</v>
      </c>
      <c r="D11" s="75" t="s">
        <v>1</v>
      </c>
      <c r="E11" s="75" t="s">
        <v>1</v>
      </c>
      <c r="F11" s="75" t="s">
        <v>1</v>
      </c>
      <c r="G11" s="75" t="s">
        <v>1</v>
      </c>
      <c r="H11" s="75" t="s">
        <v>1</v>
      </c>
      <c r="I11" s="75" t="s">
        <v>1</v>
      </c>
      <c r="J11" s="75" t="s">
        <v>1</v>
      </c>
      <c r="K11" s="75" t="s">
        <v>1</v>
      </c>
      <c r="L11" s="75" t="s">
        <v>1</v>
      </c>
      <c r="M11" s="75" t="s">
        <v>1</v>
      </c>
      <c r="N11" s="75" t="s">
        <v>1</v>
      </c>
      <c r="O11" s="75" t="s">
        <v>1</v>
      </c>
      <c r="P11" s="75" t="s">
        <v>1</v>
      </c>
      <c r="Q11" s="75" t="s">
        <v>1</v>
      </c>
      <c r="R11" s="75" t="s">
        <v>1</v>
      </c>
      <c r="S11" s="75" t="s">
        <v>1</v>
      </c>
      <c r="T11" s="75" t="s">
        <v>1</v>
      </c>
      <c r="U11" s="75" t="s">
        <v>1</v>
      </c>
      <c r="V11" s="75" t="s">
        <v>1</v>
      </c>
      <c r="W11" s="75" t="s">
        <v>1</v>
      </c>
      <c r="X11" s="75" t="s">
        <v>1</v>
      </c>
      <c r="Y11" s="75">
        <v>954</v>
      </c>
      <c r="Z11" s="75">
        <v>1144</v>
      </c>
      <c r="AA11" s="56">
        <v>1061</v>
      </c>
      <c r="AB11" s="56">
        <v>1007</v>
      </c>
      <c r="AC11" s="56">
        <v>908</v>
      </c>
      <c r="AD11" s="56">
        <v>1065</v>
      </c>
      <c r="AE11" s="56">
        <v>1063</v>
      </c>
      <c r="AF11" s="56">
        <v>1014</v>
      </c>
    </row>
    <row r="12" spans="1:32" ht="0.75" customHeight="1" x14ac:dyDescent="0.2">
      <c r="A12" s="1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56"/>
      <c r="W12" s="56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 ht="12.75" customHeight="1" x14ac:dyDescent="0.2">
      <c r="A13" s="50" t="s">
        <v>235</v>
      </c>
      <c r="B13" s="59" t="s">
        <v>1</v>
      </c>
      <c r="C13" s="59" t="s">
        <v>1</v>
      </c>
      <c r="D13" s="59" t="s">
        <v>1</v>
      </c>
      <c r="E13" s="59" t="s">
        <v>1</v>
      </c>
      <c r="F13" s="59" t="s">
        <v>1</v>
      </c>
      <c r="G13" s="59" t="s">
        <v>1</v>
      </c>
      <c r="H13" s="59">
        <v>299.661</v>
      </c>
      <c r="I13" s="59" t="s">
        <v>1</v>
      </c>
      <c r="J13" s="59" t="s">
        <v>1</v>
      </c>
      <c r="K13" s="59" t="s">
        <v>1</v>
      </c>
      <c r="L13" s="59" t="s">
        <v>1</v>
      </c>
      <c r="M13" s="59" t="s">
        <v>1</v>
      </c>
      <c r="N13" s="59" t="s">
        <v>1</v>
      </c>
      <c r="O13" s="59" t="s">
        <v>1</v>
      </c>
      <c r="P13" s="59" t="s">
        <v>1</v>
      </c>
      <c r="Q13" s="59" t="s">
        <v>1</v>
      </c>
      <c r="R13" s="59" t="s">
        <v>1</v>
      </c>
      <c r="S13" s="59" t="s">
        <v>1</v>
      </c>
      <c r="T13" s="59" t="s">
        <v>1</v>
      </c>
      <c r="U13" s="59" t="s">
        <v>1</v>
      </c>
      <c r="V13" s="59" t="s">
        <v>1</v>
      </c>
      <c r="W13" s="59" t="s">
        <v>1</v>
      </c>
      <c r="X13" s="59" t="s">
        <v>1</v>
      </c>
      <c r="Y13" s="59" t="s">
        <v>1</v>
      </c>
      <c r="Z13" s="59" t="s">
        <v>1</v>
      </c>
      <c r="AA13" s="59" t="s">
        <v>1</v>
      </c>
      <c r="AB13" s="59" t="s">
        <v>1</v>
      </c>
      <c r="AC13" s="59" t="s">
        <v>1</v>
      </c>
      <c r="AD13" s="59" t="s">
        <v>1</v>
      </c>
      <c r="AE13" s="59" t="s">
        <v>1</v>
      </c>
      <c r="AF13" s="59" t="s">
        <v>1</v>
      </c>
    </row>
    <row r="14" spans="1:32" ht="12.75" customHeight="1" x14ac:dyDescent="0.2">
      <c r="A14" s="50" t="s">
        <v>196</v>
      </c>
      <c r="B14" s="59" t="s">
        <v>1</v>
      </c>
      <c r="C14" s="59" t="s">
        <v>1</v>
      </c>
      <c r="D14" s="59" t="s">
        <v>1</v>
      </c>
      <c r="E14" s="59" t="s">
        <v>1</v>
      </c>
      <c r="F14" s="59" t="s">
        <v>1</v>
      </c>
      <c r="G14" s="59" t="s">
        <v>1</v>
      </c>
      <c r="H14" s="59" t="s">
        <v>1</v>
      </c>
      <c r="I14" s="59" t="s">
        <v>1</v>
      </c>
      <c r="J14" s="59" t="s">
        <v>1</v>
      </c>
      <c r="K14" s="59" t="s">
        <v>1</v>
      </c>
      <c r="L14" s="59" t="s">
        <v>1</v>
      </c>
      <c r="M14" s="59">
        <v>-367</v>
      </c>
      <c r="N14" s="59" t="s">
        <v>1</v>
      </c>
      <c r="O14" s="59" t="s">
        <v>1</v>
      </c>
      <c r="P14" s="59" t="s">
        <v>1</v>
      </c>
      <c r="Q14" s="59" t="s">
        <v>1</v>
      </c>
      <c r="R14" s="59" t="s">
        <v>1</v>
      </c>
      <c r="S14" s="59" t="s">
        <v>1</v>
      </c>
      <c r="T14" s="59" t="s">
        <v>1</v>
      </c>
      <c r="U14" s="59" t="s">
        <v>1</v>
      </c>
      <c r="V14" s="59" t="s">
        <v>1</v>
      </c>
      <c r="W14" s="59" t="s">
        <v>1</v>
      </c>
      <c r="X14" s="59" t="s">
        <v>1</v>
      </c>
      <c r="Y14" s="59" t="s">
        <v>1</v>
      </c>
      <c r="Z14" s="59" t="s">
        <v>1</v>
      </c>
      <c r="AA14" s="59" t="s">
        <v>1</v>
      </c>
      <c r="AB14" s="59" t="s">
        <v>1</v>
      </c>
      <c r="AC14" s="59" t="s">
        <v>1</v>
      </c>
      <c r="AD14" s="59" t="s">
        <v>1</v>
      </c>
      <c r="AE14" s="59" t="s">
        <v>1</v>
      </c>
      <c r="AF14" s="59" t="s">
        <v>1</v>
      </c>
    </row>
    <row r="15" spans="1:32" x14ac:dyDescent="0.2">
      <c r="A15" s="50" t="s">
        <v>71</v>
      </c>
      <c r="B15" s="59" t="s">
        <v>1</v>
      </c>
      <c r="C15" s="59" t="s">
        <v>1</v>
      </c>
      <c r="D15" s="59" t="s">
        <v>1</v>
      </c>
      <c r="E15" s="59" t="s">
        <v>1</v>
      </c>
      <c r="F15" s="59" t="s">
        <v>1</v>
      </c>
      <c r="G15" s="59" t="s">
        <v>1</v>
      </c>
      <c r="H15" s="59" t="s">
        <v>1</v>
      </c>
      <c r="I15" s="59" t="s">
        <v>1</v>
      </c>
      <c r="J15" s="59" t="s">
        <v>1</v>
      </c>
      <c r="K15" s="59" t="s">
        <v>1</v>
      </c>
      <c r="L15" s="59" t="s">
        <v>1</v>
      </c>
      <c r="M15" s="59" t="s">
        <v>1</v>
      </c>
      <c r="N15" s="59" t="s">
        <v>1</v>
      </c>
      <c r="O15" s="59" t="s">
        <v>1</v>
      </c>
      <c r="P15" s="59" t="s">
        <v>1</v>
      </c>
      <c r="Q15" s="59" t="s">
        <v>1</v>
      </c>
      <c r="R15" s="59" t="s">
        <v>1</v>
      </c>
      <c r="S15" s="59" t="s">
        <v>1</v>
      </c>
      <c r="T15" s="59" t="s">
        <v>1</v>
      </c>
      <c r="U15" s="59">
        <v>69</v>
      </c>
      <c r="V15" s="59" t="s">
        <v>1</v>
      </c>
      <c r="W15" s="59" t="s">
        <v>1</v>
      </c>
      <c r="X15" s="59" t="s">
        <v>1</v>
      </c>
      <c r="Y15" s="59" t="s">
        <v>1</v>
      </c>
      <c r="Z15" s="59" t="s">
        <v>1</v>
      </c>
      <c r="AA15" s="59" t="s">
        <v>1</v>
      </c>
      <c r="AB15" s="59" t="s">
        <v>1</v>
      </c>
      <c r="AC15" s="59" t="s">
        <v>1</v>
      </c>
      <c r="AD15" s="59" t="s">
        <v>1</v>
      </c>
      <c r="AE15" s="59" t="s">
        <v>1</v>
      </c>
      <c r="AF15" s="59" t="s">
        <v>1</v>
      </c>
    </row>
    <row r="16" spans="1:32" x14ac:dyDescent="0.2">
      <c r="A16" s="50" t="s">
        <v>73</v>
      </c>
      <c r="B16" s="59" t="s">
        <v>1</v>
      </c>
      <c r="C16" s="59" t="s">
        <v>1</v>
      </c>
      <c r="D16" s="59" t="s">
        <v>1</v>
      </c>
      <c r="E16" s="59" t="s">
        <v>1</v>
      </c>
      <c r="F16" s="59" t="s">
        <v>1</v>
      </c>
      <c r="G16" s="59" t="s">
        <v>1</v>
      </c>
      <c r="H16" s="59" t="s">
        <v>1</v>
      </c>
      <c r="I16" s="59" t="s">
        <v>1</v>
      </c>
      <c r="J16" s="59" t="s">
        <v>1</v>
      </c>
      <c r="K16" s="59" t="s">
        <v>1</v>
      </c>
      <c r="L16" s="59" t="s">
        <v>1</v>
      </c>
      <c r="M16" s="59" t="s">
        <v>1</v>
      </c>
      <c r="N16" s="59" t="s">
        <v>1</v>
      </c>
      <c r="O16" s="59" t="s">
        <v>1</v>
      </c>
      <c r="P16" s="59" t="s">
        <v>1</v>
      </c>
      <c r="Q16" s="59" t="s">
        <v>1</v>
      </c>
      <c r="R16" s="59" t="s">
        <v>1</v>
      </c>
      <c r="S16" s="59" t="s">
        <v>1</v>
      </c>
      <c r="T16" s="59" t="s">
        <v>1</v>
      </c>
      <c r="U16" s="59" t="s">
        <v>1</v>
      </c>
      <c r="V16" s="59" t="s">
        <v>1</v>
      </c>
      <c r="W16" s="59" t="s">
        <v>1</v>
      </c>
      <c r="X16" s="59" t="s">
        <v>1</v>
      </c>
      <c r="Y16" s="59" t="s">
        <v>1</v>
      </c>
      <c r="Z16" s="59" t="s">
        <v>1</v>
      </c>
      <c r="AA16" s="59" t="s">
        <v>1</v>
      </c>
      <c r="AB16" s="59" t="s">
        <v>1</v>
      </c>
      <c r="AC16" s="59" t="s">
        <v>1</v>
      </c>
      <c r="AD16" s="59" t="s">
        <v>1</v>
      </c>
      <c r="AE16" s="59">
        <v>-42</v>
      </c>
      <c r="AF16" s="59" t="s">
        <v>1</v>
      </c>
    </row>
    <row r="17" spans="1:32" x14ac:dyDescent="0.2">
      <c r="A17" s="50" t="s">
        <v>96</v>
      </c>
      <c r="B17" s="59" t="s">
        <v>1</v>
      </c>
      <c r="C17" s="59" t="s">
        <v>1</v>
      </c>
      <c r="D17" s="59" t="s">
        <v>1</v>
      </c>
      <c r="E17" s="59" t="s">
        <v>1</v>
      </c>
      <c r="F17" s="59" t="s">
        <v>1</v>
      </c>
      <c r="G17" s="59" t="s">
        <v>1</v>
      </c>
      <c r="H17" s="59" t="s">
        <v>1</v>
      </c>
      <c r="I17" s="59" t="s">
        <v>1</v>
      </c>
      <c r="J17" s="59" t="s">
        <v>1</v>
      </c>
      <c r="K17" s="59" t="s">
        <v>1</v>
      </c>
      <c r="L17" s="59" t="s">
        <v>1</v>
      </c>
      <c r="M17" s="59" t="s">
        <v>1</v>
      </c>
      <c r="N17" s="59" t="s">
        <v>1</v>
      </c>
      <c r="O17" s="59" t="s">
        <v>1</v>
      </c>
      <c r="P17" s="59" t="s">
        <v>1</v>
      </c>
      <c r="Q17" s="59" t="s">
        <v>1</v>
      </c>
      <c r="R17" s="59" t="s">
        <v>1</v>
      </c>
      <c r="S17" s="59" t="s">
        <v>1</v>
      </c>
      <c r="T17" s="59" t="s">
        <v>1</v>
      </c>
      <c r="U17" s="59" t="s">
        <v>1</v>
      </c>
      <c r="V17" s="59" t="s">
        <v>1</v>
      </c>
      <c r="W17" s="59" t="s">
        <v>1</v>
      </c>
      <c r="X17" s="59">
        <v>107</v>
      </c>
      <c r="Y17" s="59" t="s">
        <v>1</v>
      </c>
      <c r="Z17" s="59" t="s">
        <v>1</v>
      </c>
      <c r="AA17" s="59" t="s">
        <v>1</v>
      </c>
      <c r="AB17" s="59" t="s">
        <v>1</v>
      </c>
      <c r="AC17" s="59" t="s">
        <v>1</v>
      </c>
      <c r="AD17" s="59" t="s">
        <v>1</v>
      </c>
      <c r="AE17" s="59" t="s">
        <v>1</v>
      </c>
      <c r="AF17" s="59" t="s">
        <v>1</v>
      </c>
    </row>
    <row r="18" spans="1:32" x14ac:dyDescent="0.2">
      <c r="A18" s="50" t="s">
        <v>75</v>
      </c>
      <c r="B18" s="59" t="s">
        <v>1</v>
      </c>
      <c r="C18" s="59" t="s">
        <v>1</v>
      </c>
      <c r="D18" s="59" t="s">
        <v>1</v>
      </c>
      <c r="E18" s="59" t="s">
        <v>1</v>
      </c>
      <c r="F18" s="59" t="s">
        <v>1</v>
      </c>
      <c r="G18" s="59" t="s">
        <v>1</v>
      </c>
      <c r="H18" s="59" t="s">
        <v>1</v>
      </c>
      <c r="I18" s="59" t="s">
        <v>1</v>
      </c>
      <c r="J18" s="59" t="s">
        <v>1</v>
      </c>
      <c r="K18" s="59" t="s">
        <v>1</v>
      </c>
      <c r="L18" s="59" t="s">
        <v>1</v>
      </c>
      <c r="M18" s="59" t="s">
        <v>1</v>
      </c>
      <c r="N18" s="59" t="s">
        <v>1</v>
      </c>
      <c r="O18" s="59" t="s">
        <v>1</v>
      </c>
      <c r="P18" s="59" t="s">
        <v>1</v>
      </c>
      <c r="Q18" s="59" t="s">
        <v>1</v>
      </c>
      <c r="R18" s="59" t="s">
        <v>1</v>
      </c>
      <c r="S18" s="59" t="s">
        <v>1</v>
      </c>
      <c r="T18" s="59" t="s">
        <v>1</v>
      </c>
      <c r="U18" s="59">
        <v>66</v>
      </c>
      <c r="V18" s="59" t="s">
        <v>1</v>
      </c>
      <c r="W18" s="59" t="s">
        <v>1</v>
      </c>
      <c r="X18" s="59">
        <v>131</v>
      </c>
      <c r="Y18" s="59" t="s">
        <v>1</v>
      </c>
      <c r="Z18" s="59">
        <v>648</v>
      </c>
      <c r="AA18" s="59" t="s">
        <v>1</v>
      </c>
      <c r="AB18" s="59">
        <v>560</v>
      </c>
      <c r="AC18" s="59" t="s">
        <v>1</v>
      </c>
      <c r="AD18" s="59" t="s">
        <v>1</v>
      </c>
      <c r="AE18" s="59" t="s">
        <v>1</v>
      </c>
      <c r="AF18" s="59" t="s">
        <v>1</v>
      </c>
    </row>
    <row r="19" spans="1:32" x14ac:dyDescent="0.2">
      <c r="A19" s="50" t="s">
        <v>77</v>
      </c>
      <c r="B19" s="59" t="s">
        <v>1</v>
      </c>
      <c r="C19" s="59" t="s">
        <v>1</v>
      </c>
      <c r="D19" s="59" t="s">
        <v>1</v>
      </c>
      <c r="E19" s="59" t="s">
        <v>1</v>
      </c>
      <c r="F19" s="59" t="s">
        <v>1</v>
      </c>
      <c r="G19" s="59" t="s">
        <v>1</v>
      </c>
      <c r="H19" s="59" t="s">
        <v>1</v>
      </c>
      <c r="I19" s="59" t="s">
        <v>1</v>
      </c>
      <c r="J19" s="59" t="s">
        <v>1</v>
      </c>
      <c r="K19" s="59" t="s">
        <v>1</v>
      </c>
      <c r="L19" s="59" t="s">
        <v>1</v>
      </c>
      <c r="M19" s="59" t="s">
        <v>1</v>
      </c>
      <c r="N19" s="59" t="s">
        <v>1</v>
      </c>
      <c r="O19" s="59" t="s">
        <v>1</v>
      </c>
      <c r="P19" s="59" t="s">
        <v>1</v>
      </c>
      <c r="Q19" s="59" t="s">
        <v>1</v>
      </c>
      <c r="R19" s="59" t="s">
        <v>1</v>
      </c>
      <c r="S19" s="59" t="s">
        <v>1</v>
      </c>
      <c r="T19" s="59" t="s">
        <v>1</v>
      </c>
      <c r="U19" s="59" t="s">
        <v>1</v>
      </c>
      <c r="V19" s="59" t="s">
        <v>1</v>
      </c>
      <c r="W19" s="59" t="s">
        <v>1</v>
      </c>
      <c r="X19" s="59" t="s">
        <v>1</v>
      </c>
      <c r="Y19" s="59" t="s">
        <v>1</v>
      </c>
      <c r="Z19" s="59" t="s">
        <v>1</v>
      </c>
      <c r="AA19" s="59" t="s">
        <v>1</v>
      </c>
      <c r="AB19" s="59">
        <v>145</v>
      </c>
      <c r="AC19" s="59" t="s">
        <v>1</v>
      </c>
      <c r="AD19" s="59" t="s">
        <v>1</v>
      </c>
      <c r="AE19" s="59" t="s">
        <v>1</v>
      </c>
      <c r="AF19" s="59" t="s">
        <v>1</v>
      </c>
    </row>
    <row r="20" spans="1:32" ht="12.75" customHeight="1" x14ac:dyDescent="0.2">
      <c r="A20" s="50" t="s">
        <v>76</v>
      </c>
      <c r="B20" s="59" t="s">
        <v>1</v>
      </c>
      <c r="C20" s="59" t="s">
        <v>1</v>
      </c>
      <c r="D20" s="59" t="s">
        <v>1</v>
      </c>
      <c r="E20" s="59" t="s">
        <v>1</v>
      </c>
      <c r="F20" s="59" t="s">
        <v>1</v>
      </c>
      <c r="G20" s="59" t="s">
        <v>1</v>
      </c>
      <c r="H20" s="59" t="s">
        <v>1</v>
      </c>
      <c r="I20" s="59" t="s">
        <v>1</v>
      </c>
      <c r="J20" s="59" t="s">
        <v>1</v>
      </c>
      <c r="K20" s="59" t="s">
        <v>1</v>
      </c>
      <c r="L20" s="59" t="s">
        <v>1</v>
      </c>
      <c r="M20" s="59" t="s">
        <v>1</v>
      </c>
      <c r="N20" s="59" t="s">
        <v>1</v>
      </c>
      <c r="O20" s="59" t="s">
        <v>1</v>
      </c>
      <c r="P20" s="59" t="s">
        <v>1</v>
      </c>
      <c r="Q20" s="59" t="s">
        <v>1</v>
      </c>
      <c r="R20" s="59" t="s">
        <v>1</v>
      </c>
      <c r="S20" s="59" t="s">
        <v>1</v>
      </c>
      <c r="T20" s="59" t="s">
        <v>1</v>
      </c>
      <c r="U20" s="59" t="s">
        <v>1</v>
      </c>
      <c r="V20" s="59" t="s">
        <v>1</v>
      </c>
      <c r="W20" s="59" t="s">
        <v>1</v>
      </c>
      <c r="X20" s="59" t="s">
        <v>1</v>
      </c>
      <c r="Y20" s="59" t="s">
        <v>1</v>
      </c>
      <c r="Z20" s="59">
        <v>902</v>
      </c>
      <c r="AA20" s="59" t="s">
        <v>1</v>
      </c>
      <c r="AB20" s="59" t="s">
        <v>1</v>
      </c>
      <c r="AC20" s="59" t="s">
        <v>1</v>
      </c>
      <c r="AD20" s="59" t="s">
        <v>1</v>
      </c>
      <c r="AE20" s="59" t="s">
        <v>1</v>
      </c>
      <c r="AF20" s="59" t="s">
        <v>1</v>
      </c>
    </row>
    <row r="21" spans="1:32" ht="18.75" customHeight="1" x14ac:dyDescent="0.2">
      <c r="A21" s="14" t="s">
        <v>78</v>
      </c>
      <c r="B21" s="56">
        <v>2400.0310216799699</v>
      </c>
      <c r="C21" s="56">
        <v>2227.1473824300197</v>
      </c>
      <c r="D21" s="56">
        <v>2023.6764632699899</v>
      </c>
      <c r="E21" s="56">
        <v>1900.5145541699401</v>
      </c>
      <c r="F21" s="56">
        <v>2074.9725120500402</v>
      </c>
      <c r="G21" s="56">
        <v>1956.3453714899899</v>
      </c>
      <c r="H21" s="56">
        <v>2354.12664786</v>
      </c>
      <c r="I21" s="56">
        <v>1650</v>
      </c>
      <c r="J21" s="56">
        <v>2048</v>
      </c>
      <c r="K21" s="56">
        <v>1693</v>
      </c>
      <c r="L21" s="56">
        <v>1601</v>
      </c>
      <c r="M21" s="56">
        <v>1098</v>
      </c>
      <c r="N21" s="56">
        <v>1586</v>
      </c>
      <c r="O21" s="56">
        <v>1434</v>
      </c>
      <c r="P21" s="56">
        <v>1190</v>
      </c>
      <c r="Q21" s="56">
        <v>1196</v>
      </c>
      <c r="R21" s="56">
        <v>1305</v>
      </c>
      <c r="S21" s="56">
        <v>1263</v>
      </c>
      <c r="T21" s="56">
        <v>1047</v>
      </c>
      <c r="U21" s="56">
        <v>1178</v>
      </c>
      <c r="V21" s="56">
        <v>1088</v>
      </c>
      <c r="W21" s="56">
        <v>1091</v>
      </c>
      <c r="X21" s="15">
        <v>1235</v>
      </c>
      <c r="Y21" s="15">
        <v>954</v>
      </c>
      <c r="Z21" s="15">
        <v>2694</v>
      </c>
      <c r="AA21" s="15">
        <v>1061</v>
      </c>
      <c r="AB21" s="15">
        <v>1711</v>
      </c>
      <c r="AC21" s="15">
        <v>908</v>
      </c>
      <c r="AD21" s="15">
        <v>1065</v>
      </c>
      <c r="AE21" s="15">
        <v>1021</v>
      </c>
      <c r="AF21" s="15">
        <v>1014</v>
      </c>
    </row>
    <row r="22" spans="1:32" ht="16.5" customHeight="1" x14ac:dyDescent="0.2">
      <c r="A22" s="150"/>
      <c r="B22" s="2"/>
      <c r="C22" s="2"/>
      <c r="D22" s="2"/>
      <c r="E22" s="2"/>
      <c r="F22" s="2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</row>
    <row r="23" spans="1:32" ht="12.75" customHeight="1" x14ac:dyDescent="0.2">
      <c r="A23" s="152" t="s">
        <v>212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32" x14ac:dyDescent="0.2">
      <c r="A24" s="151" t="s">
        <v>228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32" s="6" customFormat="1" ht="11.25" x14ac:dyDescent="0.2"/>
    <row r="26" spans="1:32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fitToWidth="2" orientation="landscape" r:id="rId1"/>
  <headerFooter alignWithMargins="0"/>
  <customProperties>
    <customPr name="SheetOptions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AF12"/>
  <sheetViews>
    <sheetView zoomScaleNormal="100" zoomScaleSheetLayoutView="100" workbookViewId="0">
      <pane xSplit="1" topLeftCell="B1" activePane="topRight" state="frozen"/>
      <selection activeCell="J30" sqref="J30"/>
      <selection pane="topRight" activeCell="E17" sqref="E17"/>
    </sheetView>
  </sheetViews>
  <sheetFormatPr defaultColWidth="8.85546875" defaultRowHeight="12.75" x14ac:dyDescent="0.2"/>
  <cols>
    <col min="1" max="1" width="34.5703125" style="1" customWidth="1"/>
    <col min="2" max="3" width="8.28515625" style="1" customWidth="1"/>
    <col min="4" max="17" width="6.28515625" style="1" customWidth="1"/>
    <col min="18" max="21" width="7.42578125" style="1" bestFit="1" customWidth="1"/>
    <col min="22" max="29" width="6.28515625" style="1" customWidth="1"/>
    <col min="30" max="30" width="6" style="1" bestFit="1" customWidth="1"/>
    <col min="31" max="31" width="6.7109375" style="1" customWidth="1"/>
    <col min="32" max="32" width="7.28515625" style="1" customWidth="1"/>
    <col min="33" max="16384" width="8.85546875" style="1"/>
  </cols>
  <sheetData>
    <row r="1" spans="1:32" ht="30.75" customHeight="1" thickBot="1" x14ac:dyDescent="0.3">
      <c r="A1" s="39" t="s">
        <v>156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</row>
    <row r="2" spans="1:32" ht="27.75" customHeight="1" thickTop="1" x14ac:dyDescent="0.2">
      <c r="A2" s="11" t="s">
        <v>98</v>
      </c>
      <c r="B2" s="21" t="s">
        <v>266</v>
      </c>
      <c r="C2" s="21" t="s">
        <v>261</v>
      </c>
      <c r="D2" s="21" t="s">
        <v>255</v>
      </c>
      <c r="E2" s="21" t="s">
        <v>251</v>
      </c>
      <c r="F2" s="21" t="s">
        <v>249</v>
      </c>
      <c r="G2" s="21" t="s">
        <v>245</v>
      </c>
      <c r="H2" s="21" t="s">
        <v>233</v>
      </c>
      <c r="I2" s="21" t="s">
        <v>209</v>
      </c>
      <c r="J2" s="21" t="s">
        <v>214</v>
      </c>
      <c r="K2" s="21" t="s">
        <v>215</v>
      </c>
      <c r="L2" s="21" t="s">
        <v>216</v>
      </c>
      <c r="M2" s="21" t="s">
        <v>195</v>
      </c>
      <c r="N2" s="21" t="s">
        <v>190</v>
      </c>
      <c r="O2" s="21" t="s">
        <v>188</v>
      </c>
      <c r="P2" s="21" t="s">
        <v>171</v>
      </c>
      <c r="Q2" s="21" t="s">
        <v>162</v>
      </c>
      <c r="R2" s="21" t="s">
        <v>160</v>
      </c>
      <c r="S2" s="21" t="s">
        <v>158</v>
      </c>
      <c r="T2" s="21" t="s">
        <v>38</v>
      </c>
      <c r="U2" s="21" t="s">
        <v>217</v>
      </c>
      <c r="V2" s="21" t="s">
        <v>218</v>
      </c>
      <c r="W2" s="21" t="s">
        <v>219</v>
      </c>
      <c r="X2" s="21" t="s">
        <v>220</v>
      </c>
      <c r="Y2" s="21" t="s">
        <v>36</v>
      </c>
      <c r="Z2" s="21" t="s">
        <v>34</v>
      </c>
      <c r="AA2" s="21" t="s">
        <v>32</v>
      </c>
      <c r="AB2" s="21" t="s">
        <v>30</v>
      </c>
      <c r="AC2" s="21" t="s">
        <v>27</v>
      </c>
      <c r="AD2" s="21" t="s">
        <v>25</v>
      </c>
      <c r="AE2" s="21" t="s">
        <v>23</v>
      </c>
      <c r="AF2" s="21" t="s">
        <v>21</v>
      </c>
    </row>
    <row r="3" spans="1:32" ht="0.7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</row>
    <row r="4" spans="1:32" x14ac:dyDescent="0.2">
      <c r="A4" s="13" t="s">
        <v>202</v>
      </c>
      <c r="B4" s="158">
        <v>49.49655275053361</v>
      </c>
      <c r="C4" s="102">
        <v>47.505558579938452</v>
      </c>
      <c r="D4" s="102">
        <v>49.447978603493951</v>
      </c>
      <c r="E4" s="102">
        <v>47.715980934490432</v>
      </c>
      <c r="F4" s="102">
        <v>50.272999938021002</v>
      </c>
      <c r="G4" s="102">
        <v>48.31638610474203</v>
      </c>
      <c r="H4" s="102">
        <v>51.896916245591598</v>
      </c>
      <c r="I4" s="102">
        <v>44.8</v>
      </c>
      <c r="J4" s="55">
        <v>53.5</v>
      </c>
      <c r="K4" s="55">
        <v>48.3</v>
      </c>
      <c r="L4" s="55">
        <v>46</v>
      </c>
      <c r="M4" s="55">
        <v>42.8</v>
      </c>
      <c r="N4" s="55">
        <v>47.2</v>
      </c>
      <c r="O4" s="55">
        <v>46</v>
      </c>
      <c r="P4" s="55">
        <v>43.2</v>
      </c>
      <c r="Q4" s="55">
        <v>43.3</v>
      </c>
      <c r="R4" s="55">
        <v>45.4</v>
      </c>
      <c r="S4" s="55">
        <v>44.7</v>
      </c>
      <c r="T4" s="55">
        <v>44.1</v>
      </c>
      <c r="U4" s="55">
        <v>41.7</v>
      </c>
      <c r="V4" s="55">
        <v>44.3</v>
      </c>
      <c r="W4" s="55">
        <v>41.4</v>
      </c>
      <c r="X4" s="55">
        <v>40.5</v>
      </c>
      <c r="Y4" s="55">
        <v>38.6</v>
      </c>
      <c r="Z4" s="55">
        <v>42.3</v>
      </c>
      <c r="AA4" s="55">
        <v>41.7</v>
      </c>
      <c r="AB4" s="55">
        <v>41.1</v>
      </c>
      <c r="AC4" s="55">
        <v>40.6</v>
      </c>
      <c r="AD4" s="55">
        <v>42.1</v>
      </c>
      <c r="AE4" s="55">
        <v>41.2</v>
      </c>
      <c r="AF4" s="55" t="s">
        <v>256</v>
      </c>
    </row>
    <row r="5" spans="1:32" x14ac:dyDescent="0.2">
      <c r="A5" s="50" t="s">
        <v>93</v>
      </c>
      <c r="B5" s="158">
        <v>29.49189200065906</v>
      </c>
      <c r="C5" s="102">
        <v>32.834283047001236</v>
      </c>
      <c r="D5" s="102">
        <v>38.052719367420693</v>
      </c>
      <c r="E5" s="102">
        <v>32.270660133545725</v>
      </c>
      <c r="F5" s="102">
        <v>38.834385782564837</v>
      </c>
      <c r="G5" s="102">
        <v>40.251476758637423</v>
      </c>
      <c r="H5" s="102">
        <v>44.812882266218793</v>
      </c>
      <c r="I5" s="102">
        <v>41.7</v>
      </c>
      <c r="J5" s="55">
        <v>39.700000000000003</v>
      </c>
      <c r="K5" s="55">
        <v>32.9</v>
      </c>
      <c r="L5" s="55">
        <v>38.200000000000003</v>
      </c>
      <c r="M5" s="55">
        <v>34.5</v>
      </c>
      <c r="N5" s="55">
        <v>37.9</v>
      </c>
      <c r="O5" s="55">
        <v>37.5</v>
      </c>
      <c r="P5" s="55">
        <v>38.6</v>
      </c>
      <c r="Q5" s="55">
        <v>36.4</v>
      </c>
      <c r="R5" s="55">
        <v>37</v>
      </c>
      <c r="S5" s="55">
        <v>37.9</v>
      </c>
      <c r="T5" s="55">
        <v>33.4</v>
      </c>
      <c r="U5" s="55">
        <v>37.200000000000003</v>
      </c>
      <c r="V5" s="55">
        <v>36.9</v>
      </c>
      <c r="W5" s="55">
        <v>39.5</v>
      </c>
      <c r="X5" s="55">
        <v>38.4</v>
      </c>
      <c r="Y5" s="55">
        <v>37.6</v>
      </c>
      <c r="Z5" s="55">
        <v>42.7</v>
      </c>
      <c r="AA5" s="55">
        <v>40.799999999999997</v>
      </c>
      <c r="AB5" s="55">
        <v>41.1</v>
      </c>
      <c r="AC5" s="55">
        <v>38.9</v>
      </c>
      <c r="AD5" s="55">
        <v>40.6</v>
      </c>
      <c r="AE5" s="55" t="s">
        <v>257</v>
      </c>
      <c r="AF5" s="55" t="s">
        <v>258</v>
      </c>
    </row>
    <row r="6" spans="1:32" x14ac:dyDescent="0.2">
      <c r="A6" s="50" t="s">
        <v>91</v>
      </c>
      <c r="B6" s="158">
        <v>6.2229720823922809</v>
      </c>
      <c r="C6" s="102">
        <v>10.320104114138056</v>
      </c>
      <c r="D6" s="102">
        <v>15.144829294641548</v>
      </c>
      <c r="E6" s="102">
        <v>18.717444286807275</v>
      </c>
      <c r="F6" s="102">
        <v>16.991940888872172</v>
      </c>
      <c r="G6" s="102">
        <v>31.92780288420111</v>
      </c>
      <c r="H6" s="102">
        <v>22.006990334083902</v>
      </c>
      <c r="I6" s="102">
        <v>16</v>
      </c>
      <c r="J6" s="55">
        <v>20.5</v>
      </c>
      <c r="K6" s="55">
        <v>18.899999999999999</v>
      </c>
      <c r="L6" s="55">
        <v>21.7</v>
      </c>
      <c r="M6" s="55">
        <v>31.1</v>
      </c>
      <c r="N6" s="55">
        <v>29.4</v>
      </c>
      <c r="O6" s="55">
        <v>2.2999999999999998</v>
      </c>
      <c r="P6" s="55">
        <v>13.8</v>
      </c>
      <c r="Q6" s="55">
        <v>18.899999999999999</v>
      </c>
      <c r="R6" s="55">
        <v>14.9</v>
      </c>
      <c r="S6" s="55">
        <v>15.1</v>
      </c>
      <c r="T6" s="55">
        <v>10.9</v>
      </c>
      <c r="U6" s="55">
        <v>19.899999999999999</v>
      </c>
      <c r="V6" s="55">
        <v>15.1</v>
      </c>
      <c r="W6" s="55">
        <v>12.2</v>
      </c>
      <c r="X6" s="55">
        <v>17.7</v>
      </c>
      <c r="Y6" s="55">
        <v>17.899999999999999</v>
      </c>
      <c r="Z6" s="55">
        <v>17.600000000000001</v>
      </c>
      <c r="AA6" s="55">
        <v>17</v>
      </c>
      <c r="AB6" s="55">
        <v>13.8</v>
      </c>
      <c r="AC6" s="55">
        <v>14.9</v>
      </c>
      <c r="AD6" s="55">
        <v>15.2</v>
      </c>
      <c r="AE6" s="55" t="s">
        <v>259</v>
      </c>
      <c r="AF6" s="55" t="s">
        <v>260</v>
      </c>
    </row>
    <row r="7" spans="1:32" x14ac:dyDescent="0.2">
      <c r="A7" s="107" t="s">
        <v>229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</row>
    <row r="8" spans="1:32" x14ac:dyDescent="0.2">
      <c r="A8" s="107" t="s">
        <v>213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11" spans="1:32" x14ac:dyDescent="0.2">
      <c r="A11" s="124"/>
    </row>
    <row r="12" spans="1:32" x14ac:dyDescent="0.2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fitToWidth="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L29"/>
  <sheetViews>
    <sheetView view="pageBreakPreview" zoomScaleNormal="100" zoomScaleSheetLayoutView="100" workbookViewId="0">
      <selection activeCell="B9" sqref="B9"/>
    </sheetView>
  </sheetViews>
  <sheetFormatPr defaultColWidth="8.85546875" defaultRowHeight="12.75" x14ac:dyDescent="0.2"/>
  <cols>
    <col min="1" max="1" width="49.7109375" style="1" customWidth="1"/>
    <col min="2" max="2" width="10.140625" style="1" bestFit="1" customWidth="1"/>
    <col min="3" max="6" width="8.7109375" style="1" bestFit="1" customWidth="1"/>
    <col min="7" max="11" width="6.28515625" style="1" bestFit="1" customWidth="1"/>
    <col min="12" max="16384" width="8.85546875" style="1"/>
  </cols>
  <sheetData>
    <row r="1" spans="1:12" ht="30.75" customHeight="1" thickBot="1" x14ac:dyDescent="0.3">
      <c r="A1" s="9" t="s">
        <v>133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2" ht="27" customHeight="1" thickTop="1" x14ac:dyDescent="0.2">
      <c r="A2" s="73" t="s">
        <v>0</v>
      </c>
      <c r="B2" s="74">
        <v>2021</v>
      </c>
      <c r="C2" s="74">
        <v>2020</v>
      </c>
      <c r="D2" s="74">
        <v>2019</v>
      </c>
      <c r="E2" s="74">
        <v>2018</v>
      </c>
      <c r="F2" s="74" t="s">
        <v>167</v>
      </c>
      <c r="G2" s="74">
        <v>2016</v>
      </c>
      <c r="H2" s="74">
        <v>2015</v>
      </c>
      <c r="I2" s="74">
        <v>2014</v>
      </c>
      <c r="J2" s="74">
        <v>2013</v>
      </c>
      <c r="K2" s="74">
        <v>2012</v>
      </c>
    </row>
    <row r="3" spans="1:12" ht="0.75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ht="13.5" customHeight="1" x14ac:dyDescent="0.2">
      <c r="A4" s="45" t="s">
        <v>84</v>
      </c>
      <c r="B4" s="75">
        <v>6217.8776490599603</v>
      </c>
      <c r="C4" s="75">
        <v>4888.3514807400306</v>
      </c>
      <c r="D4" s="75">
        <v>3895.5755718600203</v>
      </c>
      <c r="E4" s="75">
        <v>3577.68175832002</v>
      </c>
      <c r="F4" s="75">
        <v>3400.3351433566099</v>
      </c>
      <c r="G4" s="75">
        <v>5123.2220667000547</v>
      </c>
      <c r="H4" s="75">
        <v>2803</v>
      </c>
      <c r="I4" s="75">
        <v>2626</v>
      </c>
      <c r="J4" s="75">
        <v>2711</v>
      </c>
      <c r="K4" s="75">
        <v>2907</v>
      </c>
      <c r="L4" s="3"/>
    </row>
    <row r="5" spans="1:12" ht="22.5" customHeight="1" x14ac:dyDescent="0.2">
      <c r="A5" s="76" t="s">
        <v>184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3"/>
    </row>
    <row r="6" spans="1:12" ht="15" customHeight="1" x14ac:dyDescent="0.2">
      <c r="A6" s="50" t="s">
        <v>134</v>
      </c>
      <c r="B6" s="59">
        <v>739.51963997000007</v>
      </c>
      <c r="C6" s="59">
        <v>-1119.8666277699999</v>
      </c>
      <c r="D6" s="59">
        <v>190.92054932999702</v>
      </c>
      <c r="E6" s="59">
        <v>330.52623633000098</v>
      </c>
      <c r="F6" s="59">
        <v>-300.55250090000101</v>
      </c>
      <c r="G6" s="59">
        <v>557.99980000000005</v>
      </c>
      <c r="H6" s="59">
        <v>-137</v>
      </c>
      <c r="I6" s="59">
        <v>732</v>
      </c>
      <c r="J6" s="59">
        <v>127</v>
      </c>
      <c r="K6" s="59">
        <v>-365</v>
      </c>
      <c r="L6" s="3"/>
    </row>
    <row r="7" spans="1:12" ht="15.95" customHeight="1" x14ac:dyDescent="0.2">
      <c r="A7" s="48" t="s">
        <v>135</v>
      </c>
      <c r="B7" s="59">
        <v>0.12</v>
      </c>
      <c r="C7" s="59" t="s">
        <v>1</v>
      </c>
      <c r="D7" s="59" t="s">
        <v>1</v>
      </c>
      <c r="E7" s="59">
        <v>-2.06854568999989</v>
      </c>
      <c r="F7" s="59">
        <v>-6.0836076666090007</v>
      </c>
      <c r="G7" s="59">
        <v>-142.79593621299983</v>
      </c>
      <c r="H7" s="59">
        <v>44</v>
      </c>
      <c r="I7" s="59" t="s">
        <v>1</v>
      </c>
      <c r="J7" s="59">
        <v>0</v>
      </c>
      <c r="K7" s="59">
        <v>-3</v>
      </c>
      <c r="L7" s="3"/>
    </row>
    <row r="8" spans="1:12" x14ac:dyDescent="0.2">
      <c r="A8" s="48" t="s">
        <v>136</v>
      </c>
      <c r="B8" s="59">
        <v>81.751000000000005</v>
      </c>
      <c r="C8" s="59">
        <v>-51.103000000000002</v>
      </c>
      <c r="D8" s="59">
        <v>122.04600000000001</v>
      </c>
      <c r="E8" s="59">
        <v>39.072000000000003</v>
      </c>
      <c r="F8" s="59">
        <v>-125.57731147</v>
      </c>
      <c r="G8" s="59">
        <v>-81.266000000000005</v>
      </c>
      <c r="H8" s="59">
        <v>86</v>
      </c>
      <c r="I8" s="59">
        <v>-57</v>
      </c>
      <c r="J8" s="59">
        <v>-28</v>
      </c>
      <c r="K8" s="59">
        <v>-16</v>
      </c>
      <c r="L8" s="3"/>
    </row>
    <row r="9" spans="1:12" x14ac:dyDescent="0.2">
      <c r="A9" s="48" t="s">
        <v>137</v>
      </c>
      <c r="B9" s="59" t="s">
        <v>1</v>
      </c>
      <c r="C9" s="59" t="s">
        <v>1</v>
      </c>
      <c r="D9" s="59" t="s">
        <v>1</v>
      </c>
      <c r="E9" s="59" t="s">
        <v>1</v>
      </c>
      <c r="F9" s="59">
        <v>21.746311469999998</v>
      </c>
      <c r="G9" s="59">
        <v>15.506</v>
      </c>
      <c r="H9" s="59">
        <v>8</v>
      </c>
      <c r="I9" s="59" t="s">
        <v>1</v>
      </c>
      <c r="J9" s="59" t="s">
        <v>1</v>
      </c>
      <c r="K9" s="59" t="s">
        <v>1</v>
      </c>
    </row>
    <row r="10" spans="1:12" x14ac:dyDescent="0.2">
      <c r="A10" s="48" t="s">
        <v>139</v>
      </c>
      <c r="B10" s="59" t="s">
        <v>1</v>
      </c>
      <c r="C10" s="59" t="s">
        <v>1</v>
      </c>
      <c r="D10" s="59" t="s">
        <v>1</v>
      </c>
      <c r="E10" s="59" t="s">
        <v>1</v>
      </c>
      <c r="F10" s="59" t="s">
        <v>1</v>
      </c>
      <c r="G10" s="59">
        <v>-20.462</v>
      </c>
      <c r="H10" s="59">
        <v>260</v>
      </c>
      <c r="I10" s="59">
        <v>322</v>
      </c>
      <c r="J10" s="59">
        <v>-147</v>
      </c>
      <c r="K10" s="59">
        <v>-60</v>
      </c>
      <c r="L10" s="3"/>
    </row>
    <row r="11" spans="1:12" x14ac:dyDescent="0.2">
      <c r="A11" s="48" t="s">
        <v>140</v>
      </c>
      <c r="B11" s="59" t="s">
        <v>1</v>
      </c>
      <c r="C11" s="59" t="s">
        <v>1</v>
      </c>
      <c r="D11" s="59" t="s">
        <v>1</v>
      </c>
      <c r="E11" s="59" t="s">
        <v>1</v>
      </c>
      <c r="F11" s="59" t="s">
        <v>1</v>
      </c>
      <c r="G11" s="59">
        <v>-508.92899999999997</v>
      </c>
      <c r="H11" s="59" t="s">
        <v>1</v>
      </c>
      <c r="I11" s="59" t="s">
        <v>1</v>
      </c>
      <c r="J11" s="59" t="s">
        <v>1</v>
      </c>
      <c r="K11" s="59" t="s">
        <v>1</v>
      </c>
      <c r="L11" s="3"/>
    </row>
    <row r="12" spans="1:12" x14ac:dyDescent="0.2">
      <c r="A12" s="48" t="s">
        <v>141</v>
      </c>
      <c r="B12" s="59" t="s">
        <v>1</v>
      </c>
      <c r="C12" s="59" t="s">
        <v>1</v>
      </c>
      <c r="D12" s="59" t="s">
        <v>1</v>
      </c>
      <c r="E12" s="59" t="s">
        <v>1</v>
      </c>
      <c r="F12" s="59">
        <v>-230.20099999999999</v>
      </c>
      <c r="G12" s="59" t="s">
        <v>1</v>
      </c>
      <c r="H12" s="59" t="s">
        <v>1</v>
      </c>
      <c r="I12" s="59" t="s">
        <v>1</v>
      </c>
      <c r="J12" s="59" t="s">
        <v>1</v>
      </c>
      <c r="K12" s="59" t="s">
        <v>1</v>
      </c>
      <c r="L12" s="3"/>
    </row>
    <row r="13" spans="1:12" x14ac:dyDescent="0.2">
      <c r="A13" s="48" t="s">
        <v>142</v>
      </c>
      <c r="B13" s="59" t="s">
        <v>1</v>
      </c>
      <c r="C13" s="59" t="s">
        <v>1</v>
      </c>
      <c r="D13" s="59" t="s">
        <v>1</v>
      </c>
      <c r="E13" s="59" t="s">
        <v>1</v>
      </c>
      <c r="F13" s="59">
        <v>-79.655000000000001</v>
      </c>
      <c r="G13" s="59">
        <v>309.85599999999999</v>
      </c>
      <c r="H13" s="59" t="s">
        <v>1</v>
      </c>
      <c r="I13" s="59" t="s">
        <v>1</v>
      </c>
      <c r="J13" s="59" t="s">
        <v>1</v>
      </c>
      <c r="K13" s="59" t="s">
        <v>1</v>
      </c>
      <c r="L13" s="3"/>
    </row>
    <row r="14" spans="1:12" ht="15.75" customHeight="1" x14ac:dyDescent="0.2">
      <c r="A14" s="50" t="s">
        <v>143</v>
      </c>
      <c r="B14" s="59">
        <v>-16.841000000000001</v>
      </c>
      <c r="C14" s="59">
        <v>10.526999999999999</v>
      </c>
      <c r="D14" s="59">
        <v>-25.141999999999999</v>
      </c>
      <c r="E14" s="59">
        <v>-11.477</v>
      </c>
      <c r="F14" s="59">
        <v>22.843</v>
      </c>
      <c r="G14" s="59">
        <v>14.467000000000001</v>
      </c>
      <c r="H14" s="59">
        <v>-21</v>
      </c>
      <c r="I14" s="59">
        <v>13</v>
      </c>
      <c r="J14" s="59">
        <v>6</v>
      </c>
      <c r="K14" s="59">
        <v>1</v>
      </c>
      <c r="L14" s="3"/>
    </row>
    <row r="15" spans="1:12" x14ac:dyDescent="0.2">
      <c r="A15" s="45" t="s">
        <v>144</v>
      </c>
      <c r="B15" s="75">
        <v>804.54963997000004</v>
      </c>
      <c r="C15" s="75">
        <v>-1160.4426277699999</v>
      </c>
      <c r="D15" s="75">
        <v>287.82454932999701</v>
      </c>
      <c r="E15" s="75">
        <v>356.052690640001</v>
      </c>
      <c r="F15" s="75">
        <v>-697.48010856660994</v>
      </c>
      <c r="G15" s="75">
        <v>144.37578188600088</v>
      </c>
      <c r="H15" s="75">
        <v>241</v>
      </c>
      <c r="I15" s="75">
        <v>1009</v>
      </c>
      <c r="J15" s="75">
        <v>-42</v>
      </c>
      <c r="K15" s="75">
        <v>-444</v>
      </c>
      <c r="L15" s="3"/>
    </row>
    <row r="16" spans="1:12" ht="22.5" customHeight="1" x14ac:dyDescent="0.2">
      <c r="A16" s="76" t="s">
        <v>185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3"/>
    </row>
    <row r="17" spans="1:12" x14ac:dyDescent="0.2">
      <c r="A17" s="48" t="s">
        <v>138</v>
      </c>
      <c r="B17" s="59">
        <v>369.09762099</v>
      </c>
      <c r="C17" s="59">
        <v>-132.13580999999999</v>
      </c>
      <c r="D17" s="59">
        <v>-167.79725884000001</v>
      </c>
      <c r="E17" s="59">
        <v>117.76947985</v>
      </c>
      <c r="F17" s="59">
        <v>115.68057553</v>
      </c>
      <c r="G17" s="59">
        <v>-149.9557662</v>
      </c>
      <c r="H17" s="59">
        <v>395</v>
      </c>
      <c r="I17" s="59">
        <v>-410</v>
      </c>
      <c r="J17" s="59">
        <v>359</v>
      </c>
      <c r="K17" s="59">
        <v>-25</v>
      </c>
      <c r="L17" s="3"/>
    </row>
    <row r="18" spans="1:12" x14ac:dyDescent="0.2">
      <c r="A18" s="48" t="s">
        <v>139</v>
      </c>
      <c r="B18" s="59" t="s">
        <v>1</v>
      </c>
      <c r="C18" s="59" t="s">
        <v>1</v>
      </c>
      <c r="D18" s="59" t="s">
        <v>1</v>
      </c>
      <c r="E18" s="59" t="s">
        <v>1</v>
      </c>
      <c r="F18" s="59" t="s">
        <v>1</v>
      </c>
      <c r="G18" s="59">
        <v>-2.028</v>
      </c>
      <c r="H18" s="59">
        <v>7</v>
      </c>
      <c r="I18" s="59">
        <v>-25</v>
      </c>
      <c r="J18" s="59">
        <v>5</v>
      </c>
      <c r="K18" s="59">
        <v>-30</v>
      </c>
      <c r="L18" s="3"/>
    </row>
    <row r="19" spans="1:12" x14ac:dyDescent="0.2">
      <c r="A19" s="50" t="s">
        <v>143</v>
      </c>
      <c r="B19" s="59">
        <v>-91.058359359999997</v>
      </c>
      <c r="C19" s="59">
        <v>33.076073550000004</v>
      </c>
      <c r="D19" s="59">
        <v>37.966964920000002</v>
      </c>
      <c r="E19" s="59">
        <v>-37.545174109999998</v>
      </c>
      <c r="F19" s="59">
        <v>-133.01387653</v>
      </c>
      <c r="G19" s="59">
        <v>39.237698200000004</v>
      </c>
      <c r="H19" s="59">
        <v>-155</v>
      </c>
      <c r="I19" s="59">
        <v>154</v>
      </c>
      <c r="J19" s="59">
        <v>-144</v>
      </c>
      <c r="K19" s="59">
        <v>8</v>
      </c>
      <c r="L19" s="3"/>
    </row>
    <row r="20" spans="1:12" x14ac:dyDescent="0.2">
      <c r="A20" s="45" t="s">
        <v>144</v>
      </c>
      <c r="B20" s="75">
        <f>SUM(B17:B19)</f>
        <v>278.03926163</v>
      </c>
      <c r="C20" s="75">
        <v>-99.059736449999988</v>
      </c>
      <c r="D20" s="75">
        <v>-129.83029392</v>
      </c>
      <c r="E20" s="75">
        <v>80.224305740000005</v>
      </c>
      <c r="F20" s="75">
        <v>-17.333301000000006</v>
      </c>
      <c r="G20" s="75">
        <v>-112.74606799999998</v>
      </c>
      <c r="H20" s="75">
        <v>248</v>
      </c>
      <c r="I20" s="75">
        <v>-281</v>
      </c>
      <c r="J20" s="75">
        <v>221</v>
      </c>
      <c r="K20" s="75">
        <v>-47</v>
      </c>
      <c r="L20" s="3"/>
    </row>
    <row r="21" spans="1:12" x14ac:dyDescent="0.2">
      <c r="A21" s="45" t="s">
        <v>145</v>
      </c>
      <c r="B21" s="75">
        <v>7300.4665506599504</v>
      </c>
      <c r="C21" s="75">
        <v>3628.8491165200599</v>
      </c>
      <c r="D21" s="75">
        <v>4053.5698272700101</v>
      </c>
      <c r="E21" s="75">
        <v>4013.8983218646999</v>
      </c>
      <c r="F21" s="75">
        <v>2685.5287635693899</v>
      </c>
      <c r="G21" s="75">
        <v>5154.8517805860538</v>
      </c>
      <c r="H21" s="75">
        <v>3292</v>
      </c>
      <c r="I21" s="75">
        <v>3353</v>
      </c>
      <c r="J21" s="75">
        <v>2889</v>
      </c>
      <c r="K21" s="75">
        <v>2415</v>
      </c>
      <c r="L21" s="3"/>
    </row>
    <row r="22" spans="1:12" ht="20.25" customHeight="1" x14ac:dyDescent="0.2">
      <c r="A22" s="72" t="s">
        <v>146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3"/>
    </row>
    <row r="23" spans="1:12" x14ac:dyDescent="0.2">
      <c r="A23" s="47" t="s">
        <v>86</v>
      </c>
      <c r="B23" s="59">
        <v>7299.2477529594898</v>
      </c>
      <c r="C23" s="59">
        <v>3628.3573203143601</v>
      </c>
      <c r="D23" s="59">
        <v>4053.35221389454</v>
      </c>
      <c r="E23" s="59">
        <v>4013.9587547000197</v>
      </c>
      <c r="F23" s="59">
        <v>2685.5217337899899</v>
      </c>
      <c r="G23" s="59">
        <v>5154.5085953499574</v>
      </c>
      <c r="H23" s="59">
        <v>3292</v>
      </c>
      <c r="I23" s="59">
        <v>3353</v>
      </c>
      <c r="J23" s="59">
        <v>2890</v>
      </c>
      <c r="K23" s="59">
        <v>2415</v>
      </c>
      <c r="L23" s="3"/>
    </row>
    <row r="24" spans="1:12" ht="16.5" customHeight="1" x14ac:dyDescent="0.2">
      <c r="A24" s="50" t="s">
        <v>47</v>
      </c>
      <c r="B24" s="59">
        <v>1.2187977004600001</v>
      </c>
      <c r="C24" s="59">
        <v>-0.49179620569599997</v>
      </c>
      <c r="D24" s="59">
        <v>-0.21761337546400175</v>
      </c>
      <c r="E24" s="59">
        <v>-6.0432835320000405E-2</v>
      </c>
      <c r="F24" s="59">
        <v>7.0297794000000191E-3</v>
      </c>
      <c r="G24" s="59">
        <v>-0.25686502506000236</v>
      </c>
      <c r="H24" s="59">
        <v>0</v>
      </c>
      <c r="I24" s="59">
        <v>0</v>
      </c>
      <c r="J24" s="59">
        <v>-1</v>
      </c>
      <c r="K24" s="59">
        <v>0</v>
      </c>
      <c r="L24" s="3"/>
    </row>
    <row r="25" spans="1:12" ht="15.95" customHeight="1" x14ac:dyDescent="0.2">
      <c r="A25" s="45" t="s">
        <v>145</v>
      </c>
      <c r="B25" s="75">
        <v>7300.4665506599504</v>
      </c>
      <c r="C25" s="75">
        <v>3628.8491165200599</v>
      </c>
      <c r="D25" s="75">
        <v>4053.5698272700101</v>
      </c>
      <c r="E25" s="75">
        <v>4013.8983218646999</v>
      </c>
      <c r="F25" s="75">
        <v>2685.5287635693899</v>
      </c>
      <c r="G25" s="75">
        <v>5154.8517805860538</v>
      </c>
      <c r="H25" s="75">
        <v>3292</v>
      </c>
      <c r="I25" s="75">
        <v>3353</v>
      </c>
      <c r="J25" s="75">
        <v>2889</v>
      </c>
      <c r="K25" s="75">
        <v>2415</v>
      </c>
      <c r="L25" s="3"/>
    </row>
    <row r="26" spans="1:12" x14ac:dyDescent="0.2">
      <c r="A26" s="107" t="s">
        <v>164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</row>
    <row r="27" spans="1:12" x14ac:dyDescent="0.2">
      <c r="A27" s="126" t="s">
        <v>194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</row>
    <row r="28" spans="1:12" x14ac:dyDescent="0.2">
      <c r="A28" s="126"/>
      <c r="B28" s="92"/>
      <c r="C28" s="92"/>
      <c r="D28" s="92"/>
      <c r="E28" s="92"/>
      <c r="F28" s="92"/>
      <c r="G28" s="92"/>
      <c r="H28" s="92"/>
      <c r="I28" s="92"/>
      <c r="J28" s="92"/>
      <c r="K28" s="92"/>
    </row>
    <row r="29" spans="1:12" x14ac:dyDescent="0.2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customProperties>
    <customPr name="SheetOptions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AQ28"/>
  <sheetViews>
    <sheetView view="pageBreakPreview" topLeftCell="A2" zoomScaleNormal="80" zoomScaleSheetLayoutView="100" workbookViewId="0">
      <selection activeCell="H7" sqref="H7"/>
    </sheetView>
  </sheetViews>
  <sheetFormatPr defaultColWidth="8.85546875" defaultRowHeight="12.75" x14ac:dyDescent="0.2"/>
  <cols>
    <col min="1" max="1" width="76.5703125" style="1" customWidth="1"/>
    <col min="2" max="17" width="6.28515625" style="1" customWidth="1"/>
    <col min="18" max="21" width="7.85546875" style="1" bestFit="1" customWidth="1"/>
    <col min="22" max="36" width="6.28515625" style="1" customWidth="1"/>
    <col min="37" max="37" width="6.28515625" style="65" bestFit="1" customWidth="1"/>
    <col min="38" max="38" width="6.28515625" style="1" bestFit="1" customWidth="1"/>
    <col min="39" max="39" width="6.28515625" style="65" bestFit="1" customWidth="1"/>
    <col min="40" max="41" width="6.28515625" style="1" bestFit="1" customWidth="1"/>
    <col min="42" max="16384" width="8.85546875" style="1"/>
  </cols>
  <sheetData>
    <row r="1" spans="1:43" ht="30.75" customHeight="1" thickBot="1" x14ac:dyDescent="0.3">
      <c r="A1" s="9" t="s">
        <v>147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1"/>
      <c r="AL1" s="9"/>
      <c r="AM1" s="91"/>
      <c r="AN1" s="9"/>
      <c r="AO1" s="9"/>
    </row>
    <row r="2" spans="1:43" ht="27" customHeight="1" thickTop="1" x14ac:dyDescent="0.2">
      <c r="A2" s="73" t="s">
        <v>0</v>
      </c>
      <c r="B2" s="21" t="s">
        <v>266</v>
      </c>
      <c r="C2" s="21" t="s">
        <v>261</v>
      </c>
      <c r="D2" s="21" t="s">
        <v>255</v>
      </c>
      <c r="E2" s="21" t="s">
        <v>251</v>
      </c>
      <c r="F2" s="21" t="s">
        <v>249</v>
      </c>
      <c r="G2" s="21" t="s">
        <v>245</v>
      </c>
      <c r="H2" s="21" t="s">
        <v>233</v>
      </c>
      <c r="I2" s="21" t="s">
        <v>209</v>
      </c>
      <c r="J2" s="21" t="s">
        <v>214</v>
      </c>
      <c r="K2" s="21" t="s">
        <v>215</v>
      </c>
      <c r="L2" s="21" t="s">
        <v>216</v>
      </c>
      <c r="M2" s="21" t="s">
        <v>195</v>
      </c>
      <c r="N2" s="21" t="s">
        <v>190</v>
      </c>
      <c r="O2" s="21" t="s">
        <v>188</v>
      </c>
      <c r="P2" s="21" t="s">
        <v>171</v>
      </c>
      <c r="Q2" s="21" t="s">
        <v>162</v>
      </c>
      <c r="R2" s="21" t="s">
        <v>160</v>
      </c>
      <c r="S2" s="21" t="s">
        <v>158</v>
      </c>
      <c r="T2" s="21" t="s">
        <v>38</v>
      </c>
      <c r="U2" s="21" t="s">
        <v>217</v>
      </c>
      <c r="V2" s="21" t="s">
        <v>218</v>
      </c>
      <c r="W2" s="21" t="s">
        <v>219</v>
      </c>
      <c r="X2" s="21" t="s">
        <v>220</v>
      </c>
      <c r="Y2" s="21" t="s">
        <v>36</v>
      </c>
      <c r="Z2" s="21" t="s">
        <v>34</v>
      </c>
      <c r="AA2" s="21" t="s">
        <v>32</v>
      </c>
      <c r="AB2" s="21" t="s">
        <v>30</v>
      </c>
      <c r="AC2" s="21" t="s">
        <v>27</v>
      </c>
      <c r="AD2" s="21" t="s">
        <v>25</v>
      </c>
      <c r="AE2" s="21" t="s">
        <v>23</v>
      </c>
      <c r="AF2" s="21" t="s">
        <v>21</v>
      </c>
      <c r="AG2" s="21" t="s">
        <v>18</v>
      </c>
      <c r="AH2" s="21" t="s">
        <v>16</v>
      </c>
      <c r="AI2" s="21" t="s">
        <v>14</v>
      </c>
      <c r="AJ2" s="21" t="s">
        <v>12</v>
      </c>
      <c r="AK2" s="74" t="s">
        <v>10</v>
      </c>
      <c r="AL2" s="74" t="s">
        <v>5</v>
      </c>
      <c r="AM2" s="74" t="s">
        <v>4</v>
      </c>
      <c r="AN2" s="74" t="s">
        <v>3</v>
      </c>
      <c r="AO2" s="74" t="s">
        <v>2</v>
      </c>
    </row>
    <row r="3" spans="1:43" ht="0.75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50"/>
      <c r="AL3" s="48"/>
      <c r="AM3" s="50"/>
      <c r="AN3" s="48"/>
      <c r="AO3" s="48"/>
    </row>
    <row r="4" spans="1:43" ht="13.5" customHeight="1" x14ac:dyDescent="0.2">
      <c r="A4" s="45" t="s">
        <v>90</v>
      </c>
      <c r="B4" s="56">
        <v>1777.98329187995</v>
      </c>
      <c r="C4" s="56">
        <v>1623.98188753002</v>
      </c>
      <c r="D4" s="56">
        <v>1492.6699631900001</v>
      </c>
      <c r="E4" s="56">
        <v>1457.09523004994</v>
      </c>
      <c r="F4" s="56">
        <v>1539.62858405004</v>
      </c>
      <c r="G4" s="56">
        <v>1441.3242046799801</v>
      </c>
      <c r="H4" s="56">
        <v>1779.8296302799999</v>
      </c>
      <c r="I4" s="56">
        <v>1244</v>
      </c>
      <c r="J4" s="56">
        <v>1222</v>
      </c>
      <c r="K4" s="56">
        <v>1254</v>
      </c>
      <c r="L4" s="56">
        <v>1168</v>
      </c>
      <c r="M4" s="56">
        <v>756</v>
      </c>
      <c r="N4" s="56">
        <v>1180</v>
      </c>
      <c r="O4" s="56">
        <v>1080</v>
      </c>
      <c r="P4" s="56">
        <v>880</v>
      </c>
      <c r="Q4" s="56">
        <v>925</v>
      </c>
      <c r="R4" s="56">
        <v>959</v>
      </c>
      <c r="S4" s="56">
        <v>928</v>
      </c>
      <c r="T4" s="56">
        <v>766</v>
      </c>
      <c r="U4" s="56">
        <v>904</v>
      </c>
      <c r="V4" s="56">
        <v>753</v>
      </c>
      <c r="W4" s="56">
        <v>812</v>
      </c>
      <c r="X4" s="56">
        <v>932</v>
      </c>
      <c r="Y4" s="56">
        <v>662</v>
      </c>
      <c r="Z4" s="56">
        <v>2306</v>
      </c>
      <c r="AA4" s="45">
        <v>752</v>
      </c>
      <c r="AB4" s="45">
        <v>1404</v>
      </c>
      <c r="AC4" s="45">
        <v>636</v>
      </c>
      <c r="AD4" s="45">
        <v>741</v>
      </c>
      <c r="AE4" s="45">
        <v>705</v>
      </c>
      <c r="AF4" s="45">
        <v>721</v>
      </c>
      <c r="AG4" s="45">
        <v>700</v>
      </c>
      <c r="AH4" s="45">
        <v>695</v>
      </c>
      <c r="AI4" s="45">
        <v>651</v>
      </c>
      <c r="AJ4" s="45">
        <v>580</v>
      </c>
      <c r="AK4" s="75">
        <v>675</v>
      </c>
      <c r="AL4" s="75">
        <v>628</v>
      </c>
      <c r="AM4" s="75">
        <v>667</v>
      </c>
      <c r="AN4" s="75">
        <v>741</v>
      </c>
      <c r="AO4" s="75">
        <v>787</v>
      </c>
      <c r="AP4" s="3"/>
      <c r="AQ4" s="3"/>
    </row>
    <row r="5" spans="1:43" x14ac:dyDescent="0.2">
      <c r="A5" s="76" t="s">
        <v>230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7"/>
      <c r="AL5" s="77"/>
      <c r="AM5" s="77"/>
      <c r="AN5" s="77"/>
      <c r="AO5" s="77"/>
      <c r="AP5" s="3"/>
      <c r="AQ5" s="3"/>
    </row>
    <row r="6" spans="1:43" ht="15" customHeight="1" x14ac:dyDescent="0.2">
      <c r="A6" s="50" t="s">
        <v>134</v>
      </c>
      <c r="B6" s="99">
        <v>843.56962819999899</v>
      </c>
      <c r="C6" s="99">
        <v>864.41590265999901</v>
      </c>
      <c r="D6" s="99">
        <v>263.28890691000197</v>
      </c>
      <c r="E6" s="99">
        <v>242.61966996999999</v>
      </c>
      <c r="F6" s="99">
        <v>231.30649269999901</v>
      </c>
      <c r="G6" s="99">
        <v>-185.22099497999599</v>
      </c>
      <c r="H6" s="99">
        <v>450.81375263999701</v>
      </c>
      <c r="I6" s="99">
        <v>-719</v>
      </c>
      <c r="J6" s="99">
        <v>-267</v>
      </c>
      <c r="K6" s="99">
        <v>-625</v>
      </c>
      <c r="L6" s="99">
        <v>492</v>
      </c>
      <c r="M6" s="99">
        <v>-342</v>
      </c>
      <c r="N6" s="99">
        <v>295</v>
      </c>
      <c r="O6" s="99">
        <v>48</v>
      </c>
      <c r="P6" s="99">
        <v>191</v>
      </c>
      <c r="Q6" s="99">
        <v>50</v>
      </c>
      <c r="R6" s="99">
        <v>-103</v>
      </c>
      <c r="S6" s="99">
        <v>255</v>
      </c>
      <c r="T6" s="99">
        <v>129</v>
      </c>
      <c r="U6" s="99">
        <v>18</v>
      </c>
      <c r="V6" s="99">
        <v>-73</v>
      </c>
      <c r="W6" s="99">
        <v>-180</v>
      </c>
      <c r="X6" s="99">
        <v>-66</v>
      </c>
      <c r="Y6" s="99">
        <v>231</v>
      </c>
      <c r="Z6" s="51">
        <v>53</v>
      </c>
      <c r="AA6" s="51">
        <v>344</v>
      </c>
      <c r="AB6" s="51">
        <v>-71</v>
      </c>
      <c r="AC6" s="51">
        <v>-129</v>
      </c>
      <c r="AD6" s="51">
        <v>99</v>
      </c>
      <c r="AE6" s="51">
        <v>-185</v>
      </c>
      <c r="AF6" s="51">
        <v>79</v>
      </c>
      <c r="AG6" s="51">
        <v>334</v>
      </c>
      <c r="AH6" s="51">
        <v>141</v>
      </c>
      <c r="AI6" s="51">
        <v>234</v>
      </c>
      <c r="AJ6" s="51">
        <v>22</v>
      </c>
      <c r="AK6" s="59">
        <v>172</v>
      </c>
      <c r="AL6" s="59">
        <v>-189</v>
      </c>
      <c r="AM6" s="59">
        <v>262</v>
      </c>
      <c r="AN6" s="59">
        <v>-117</v>
      </c>
      <c r="AO6" s="59">
        <v>83</v>
      </c>
      <c r="AP6" s="3"/>
      <c r="AQ6" s="3"/>
    </row>
    <row r="7" spans="1:43" ht="15.95" customHeight="1" x14ac:dyDescent="0.2">
      <c r="A7" s="48" t="s">
        <v>148</v>
      </c>
      <c r="B7" s="99" t="s">
        <v>1</v>
      </c>
      <c r="C7" s="99" t="s">
        <v>1</v>
      </c>
      <c r="D7" s="99" t="s">
        <v>1</v>
      </c>
      <c r="E7" s="99">
        <v>0</v>
      </c>
      <c r="F7" s="99" t="s">
        <v>1</v>
      </c>
      <c r="G7" s="99" t="s">
        <v>1</v>
      </c>
      <c r="H7" s="99">
        <v>0</v>
      </c>
      <c r="I7" s="99" t="s">
        <v>1</v>
      </c>
      <c r="J7" s="99" t="s">
        <v>1</v>
      </c>
      <c r="K7" s="99" t="s">
        <v>1</v>
      </c>
      <c r="L7" s="99" t="s">
        <v>1</v>
      </c>
      <c r="M7" s="99" t="s">
        <v>1</v>
      </c>
      <c r="N7" s="99" t="s">
        <v>1</v>
      </c>
      <c r="O7" s="99" t="s">
        <v>1</v>
      </c>
      <c r="P7" s="99" t="s">
        <v>1</v>
      </c>
      <c r="Q7" s="99">
        <v>0</v>
      </c>
      <c r="R7" s="99">
        <v>0</v>
      </c>
      <c r="S7" s="99">
        <v>-2</v>
      </c>
      <c r="T7" s="99">
        <v>0</v>
      </c>
      <c r="U7" s="99">
        <v>-6</v>
      </c>
      <c r="V7" s="99">
        <v>0</v>
      </c>
      <c r="W7" s="99">
        <v>0</v>
      </c>
      <c r="X7" s="99">
        <v>0</v>
      </c>
      <c r="Y7" s="59" t="s">
        <v>1</v>
      </c>
      <c r="Z7" s="59">
        <v>-137</v>
      </c>
      <c r="AA7" s="59" t="s">
        <v>1</v>
      </c>
      <c r="AB7" s="59">
        <v>-6</v>
      </c>
      <c r="AC7" s="59">
        <v>0</v>
      </c>
      <c r="AD7" s="59">
        <v>0</v>
      </c>
      <c r="AE7" s="59">
        <v>44</v>
      </c>
      <c r="AF7" s="59" t="s">
        <v>1</v>
      </c>
      <c r="AG7" s="59" t="s">
        <v>1</v>
      </c>
      <c r="AH7" s="59" t="s">
        <v>1</v>
      </c>
      <c r="AI7" s="59" t="s">
        <v>1</v>
      </c>
      <c r="AJ7" s="59" t="s">
        <v>1</v>
      </c>
      <c r="AK7" s="59">
        <v>0</v>
      </c>
      <c r="AL7" s="59" t="s">
        <v>1</v>
      </c>
      <c r="AM7" s="59" t="s">
        <v>1</v>
      </c>
      <c r="AN7" s="59" t="s">
        <v>1</v>
      </c>
      <c r="AO7" s="59">
        <v>-3</v>
      </c>
      <c r="AP7" s="3"/>
      <c r="AQ7" s="3"/>
    </row>
    <row r="8" spans="1:43" x14ac:dyDescent="0.2">
      <c r="A8" s="48" t="s">
        <v>136</v>
      </c>
      <c r="B8" s="140">
        <v>-167.49799999999999</v>
      </c>
      <c r="C8" s="140">
        <v>53.896999999999998</v>
      </c>
      <c r="D8" s="140">
        <v>86.540999999999997</v>
      </c>
      <c r="E8" s="140">
        <v>5.27</v>
      </c>
      <c r="F8" s="140">
        <v>37.607999999999997</v>
      </c>
      <c r="G8" s="140">
        <v>11.83</v>
      </c>
      <c r="H8" s="140">
        <v>27.042999999999999</v>
      </c>
      <c r="I8" s="140">
        <v>-19</v>
      </c>
      <c r="J8" s="140">
        <v>6</v>
      </c>
      <c r="K8" s="140">
        <v>-82</v>
      </c>
      <c r="L8" s="140">
        <v>45</v>
      </c>
      <c r="M8" s="140">
        <v>20</v>
      </c>
      <c r="N8" s="140">
        <v>38</v>
      </c>
      <c r="O8" s="140">
        <v>16</v>
      </c>
      <c r="P8" s="140">
        <v>49</v>
      </c>
      <c r="Q8" s="140">
        <v>55</v>
      </c>
      <c r="R8" s="140">
        <v>22</v>
      </c>
      <c r="S8" s="140">
        <v>-4</v>
      </c>
      <c r="T8" s="140">
        <v>-34</v>
      </c>
      <c r="U8" s="140">
        <v>-83</v>
      </c>
      <c r="V8" s="140">
        <v>-9</v>
      </c>
      <c r="W8" s="140">
        <v>-2</v>
      </c>
      <c r="X8" s="140">
        <v>-31</v>
      </c>
      <c r="Y8" s="141">
        <v>-5</v>
      </c>
      <c r="Z8" s="141">
        <v>-99</v>
      </c>
      <c r="AA8" s="141">
        <v>19</v>
      </c>
      <c r="AB8" s="141">
        <v>4</v>
      </c>
      <c r="AC8" s="141">
        <v>29</v>
      </c>
      <c r="AD8" s="141">
        <v>16</v>
      </c>
      <c r="AE8" s="141">
        <v>41</v>
      </c>
      <c r="AF8" s="141">
        <v>0</v>
      </c>
      <c r="AG8" s="141">
        <v>-24</v>
      </c>
      <c r="AH8" s="141">
        <v>-19</v>
      </c>
      <c r="AI8" s="141">
        <v>18</v>
      </c>
      <c r="AJ8" s="141">
        <v>-32</v>
      </c>
      <c r="AK8" s="59">
        <v>-46</v>
      </c>
      <c r="AL8" s="59">
        <v>-16</v>
      </c>
      <c r="AM8" s="59">
        <v>15</v>
      </c>
      <c r="AN8" s="59">
        <v>19</v>
      </c>
      <c r="AO8" s="59">
        <v>9</v>
      </c>
      <c r="AP8" s="3"/>
      <c r="AQ8" s="3"/>
    </row>
    <row r="9" spans="1:43" x14ac:dyDescent="0.2">
      <c r="A9" s="48" t="s">
        <v>149</v>
      </c>
      <c r="B9" s="99" t="s">
        <v>1</v>
      </c>
      <c r="C9" s="99" t="s">
        <v>1</v>
      </c>
      <c r="D9" s="99" t="s">
        <v>1</v>
      </c>
      <c r="E9" s="99" t="s">
        <v>1</v>
      </c>
      <c r="F9" s="99" t="s">
        <v>1</v>
      </c>
      <c r="G9" s="99" t="s">
        <v>1</v>
      </c>
      <c r="H9" s="99" t="s">
        <v>1</v>
      </c>
      <c r="I9" s="99" t="s">
        <v>1</v>
      </c>
      <c r="J9" s="99" t="s">
        <v>1</v>
      </c>
      <c r="K9" s="99" t="s">
        <v>1</v>
      </c>
      <c r="L9" s="99" t="s">
        <v>1</v>
      </c>
      <c r="M9" s="99" t="s">
        <v>1</v>
      </c>
      <c r="N9" s="99" t="s">
        <v>1</v>
      </c>
      <c r="O9" s="99" t="s">
        <v>1</v>
      </c>
      <c r="P9" s="99" t="s">
        <v>1</v>
      </c>
      <c r="Q9" s="99" t="s">
        <v>1</v>
      </c>
      <c r="R9" s="99" t="s">
        <v>1</v>
      </c>
      <c r="S9" s="99" t="s">
        <v>1</v>
      </c>
      <c r="T9" s="99" t="s">
        <v>1</v>
      </c>
      <c r="U9" s="99">
        <v>22</v>
      </c>
      <c r="V9" s="99">
        <v>0</v>
      </c>
      <c r="W9" s="99">
        <v>0</v>
      </c>
      <c r="X9" s="99">
        <v>0</v>
      </c>
      <c r="Y9" s="59" t="s">
        <v>1</v>
      </c>
      <c r="Z9" s="59">
        <v>15</v>
      </c>
      <c r="AA9" s="59" t="s">
        <v>1</v>
      </c>
      <c r="AB9" s="59">
        <v>0</v>
      </c>
      <c r="AC9" s="59">
        <v>8</v>
      </c>
      <c r="AD9" s="59" t="s">
        <v>1</v>
      </c>
      <c r="AE9" s="59" t="s">
        <v>1</v>
      </c>
      <c r="AF9" s="59" t="s">
        <v>1</v>
      </c>
      <c r="AG9" s="59" t="s">
        <v>1</v>
      </c>
      <c r="AH9" s="59" t="s">
        <v>1</v>
      </c>
      <c r="AI9" s="59" t="s">
        <v>1</v>
      </c>
      <c r="AJ9" s="59" t="s">
        <v>1</v>
      </c>
      <c r="AK9" s="59" t="s">
        <v>1</v>
      </c>
      <c r="AL9" s="59" t="s">
        <v>1</v>
      </c>
      <c r="AM9" s="59" t="s">
        <v>1</v>
      </c>
      <c r="AN9" s="59" t="s">
        <v>1</v>
      </c>
      <c r="AO9" s="59" t="s">
        <v>1</v>
      </c>
    </row>
    <row r="10" spans="1:43" x14ac:dyDescent="0.2">
      <c r="A10" s="48" t="s">
        <v>139</v>
      </c>
      <c r="B10" s="99" t="s">
        <v>1</v>
      </c>
      <c r="C10" s="99" t="s">
        <v>1</v>
      </c>
      <c r="D10" s="99" t="s">
        <v>1</v>
      </c>
      <c r="E10" s="99" t="s">
        <v>1</v>
      </c>
      <c r="F10" s="99" t="s">
        <v>1</v>
      </c>
      <c r="G10" s="99" t="s">
        <v>1</v>
      </c>
      <c r="H10" s="99" t="s">
        <v>1</v>
      </c>
      <c r="I10" s="99" t="s">
        <v>1</v>
      </c>
      <c r="J10" s="99" t="s">
        <v>1</v>
      </c>
      <c r="K10" s="99" t="s">
        <v>1</v>
      </c>
      <c r="L10" s="99" t="s">
        <v>1</v>
      </c>
      <c r="M10" s="99" t="s">
        <v>1</v>
      </c>
      <c r="N10" s="99" t="s">
        <v>1</v>
      </c>
      <c r="O10" s="99" t="s">
        <v>1</v>
      </c>
      <c r="P10" s="99" t="s">
        <v>1</v>
      </c>
      <c r="Q10" s="99" t="s">
        <v>1</v>
      </c>
      <c r="R10" s="99" t="s">
        <v>1</v>
      </c>
      <c r="S10" s="99" t="s">
        <v>1</v>
      </c>
      <c r="T10" s="99" t="s">
        <v>1</v>
      </c>
      <c r="U10" s="99" t="s">
        <v>1</v>
      </c>
      <c r="V10" s="99" t="s">
        <v>1</v>
      </c>
      <c r="W10" s="140" t="s">
        <v>1</v>
      </c>
      <c r="X10" s="140" t="s">
        <v>1</v>
      </c>
      <c r="Y10" s="141" t="s">
        <v>1</v>
      </c>
      <c r="Z10" s="141">
        <v>24</v>
      </c>
      <c r="AA10" s="141">
        <v>-99</v>
      </c>
      <c r="AB10" s="141">
        <v>54</v>
      </c>
      <c r="AC10" s="141">
        <v>0</v>
      </c>
      <c r="AD10" s="141">
        <v>-33</v>
      </c>
      <c r="AE10" s="141">
        <v>-136</v>
      </c>
      <c r="AF10" s="141">
        <v>430</v>
      </c>
      <c r="AG10" s="141">
        <v>86</v>
      </c>
      <c r="AH10" s="141">
        <v>216</v>
      </c>
      <c r="AI10" s="141">
        <v>8</v>
      </c>
      <c r="AJ10" s="141">
        <v>11</v>
      </c>
      <c r="AK10" s="59">
        <v>-71</v>
      </c>
      <c r="AL10" s="59">
        <v>-85</v>
      </c>
      <c r="AM10" s="59">
        <v>-66</v>
      </c>
      <c r="AN10" s="59">
        <v>75</v>
      </c>
      <c r="AO10" s="59">
        <v>-37</v>
      </c>
      <c r="AP10" s="3"/>
      <c r="AQ10" s="3"/>
    </row>
    <row r="11" spans="1:43" x14ac:dyDescent="0.2">
      <c r="A11" s="48" t="s">
        <v>150</v>
      </c>
      <c r="B11" s="99" t="s">
        <v>1</v>
      </c>
      <c r="C11" s="99" t="s">
        <v>1</v>
      </c>
      <c r="D11" s="99" t="s">
        <v>1</v>
      </c>
      <c r="E11" s="99" t="s">
        <v>1</v>
      </c>
      <c r="F11" s="99" t="s">
        <v>1</v>
      </c>
      <c r="G11" s="99" t="s">
        <v>1</v>
      </c>
      <c r="H11" s="99" t="s">
        <v>1</v>
      </c>
      <c r="I11" s="99" t="s">
        <v>1</v>
      </c>
      <c r="J11" s="99" t="s">
        <v>1</v>
      </c>
      <c r="K11" s="99" t="s">
        <v>1</v>
      </c>
      <c r="L11" s="99" t="s">
        <v>1</v>
      </c>
      <c r="M11" s="99" t="s">
        <v>1</v>
      </c>
      <c r="N11" s="99" t="s">
        <v>1</v>
      </c>
      <c r="O11" s="99" t="s">
        <v>1</v>
      </c>
      <c r="P11" s="99" t="s">
        <v>1</v>
      </c>
      <c r="Q11" s="99" t="s">
        <v>1</v>
      </c>
      <c r="R11" s="99" t="s">
        <v>1</v>
      </c>
      <c r="S11" s="99" t="s">
        <v>1</v>
      </c>
      <c r="T11" s="99" t="s">
        <v>1</v>
      </c>
      <c r="U11" s="99" t="s">
        <v>1</v>
      </c>
      <c r="V11" s="99" t="s">
        <v>1</v>
      </c>
      <c r="W11" s="140" t="s">
        <v>1</v>
      </c>
      <c r="X11" s="59" t="s">
        <v>1</v>
      </c>
      <c r="Y11" s="140" t="s">
        <v>1</v>
      </c>
      <c r="Z11" s="59">
        <v>-315</v>
      </c>
      <c r="AA11" s="59" t="s">
        <v>1</v>
      </c>
      <c r="AB11" s="59">
        <v>-194</v>
      </c>
      <c r="AC11" s="59" t="s">
        <v>1</v>
      </c>
      <c r="AD11" s="59" t="s">
        <v>1</v>
      </c>
      <c r="AE11" s="59" t="s">
        <v>1</v>
      </c>
      <c r="AF11" s="59" t="s">
        <v>1</v>
      </c>
      <c r="AG11" s="59" t="s">
        <v>1</v>
      </c>
      <c r="AH11" s="59" t="s">
        <v>1</v>
      </c>
      <c r="AI11" s="59" t="s">
        <v>1</v>
      </c>
      <c r="AJ11" s="59" t="s">
        <v>1</v>
      </c>
      <c r="AK11" s="59" t="s">
        <v>1</v>
      </c>
      <c r="AL11" s="59" t="s">
        <v>1</v>
      </c>
      <c r="AM11" s="59" t="s">
        <v>1</v>
      </c>
      <c r="AN11" s="59" t="s">
        <v>1</v>
      </c>
      <c r="AO11" s="59" t="s">
        <v>1</v>
      </c>
      <c r="AP11" s="3"/>
      <c r="AQ11" s="3"/>
    </row>
    <row r="12" spans="1:43" x14ac:dyDescent="0.2">
      <c r="A12" s="48" t="s">
        <v>142</v>
      </c>
      <c r="B12" s="99" t="s">
        <v>1</v>
      </c>
      <c r="C12" s="99" t="s">
        <v>1</v>
      </c>
      <c r="D12" s="99" t="s">
        <v>1</v>
      </c>
      <c r="E12" s="99" t="s">
        <v>1</v>
      </c>
      <c r="F12" s="99" t="s">
        <v>1</v>
      </c>
      <c r="G12" s="99" t="s">
        <v>1</v>
      </c>
      <c r="H12" s="99" t="s">
        <v>1</v>
      </c>
      <c r="I12" s="99" t="s">
        <v>1</v>
      </c>
      <c r="J12" s="99" t="s">
        <v>1</v>
      </c>
      <c r="K12" s="99" t="s">
        <v>1</v>
      </c>
      <c r="L12" s="99" t="s">
        <v>1</v>
      </c>
      <c r="M12" s="99" t="s">
        <v>1</v>
      </c>
      <c r="N12" s="99" t="s">
        <v>1</v>
      </c>
      <c r="O12" s="99" t="s">
        <v>1</v>
      </c>
      <c r="P12" s="99" t="s">
        <v>1</v>
      </c>
      <c r="Q12" s="99" t="s">
        <v>1</v>
      </c>
      <c r="R12" s="140" t="s">
        <v>1</v>
      </c>
      <c r="S12" s="140" t="s">
        <v>1</v>
      </c>
      <c r="T12" s="140" t="s">
        <v>1</v>
      </c>
      <c r="U12" s="140">
        <v>14</v>
      </c>
      <c r="V12" s="140">
        <v>70</v>
      </c>
      <c r="W12" s="140">
        <v>-177</v>
      </c>
      <c r="X12" s="59">
        <v>14</v>
      </c>
      <c r="Y12" s="59">
        <v>124</v>
      </c>
      <c r="Z12" s="59">
        <v>186</v>
      </c>
      <c r="AA12" s="59" t="s">
        <v>1</v>
      </c>
      <c r="AB12" s="59" t="s">
        <v>1</v>
      </c>
      <c r="AC12" s="59" t="s">
        <v>1</v>
      </c>
      <c r="AD12" s="59" t="s">
        <v>1</v>
      </c>
      <c r="AE12" s="59" t="s">
        <v>1</v>
      </c>
      <c r="AF12" s="59" t="s">
        <v>1</v>
      </c>
      <c r="AG12" s="59" t="s">
        <v>1</v>
      </c>
      <c r="AH12" s="59" t="s">
        <v>1</v>
      </c>
      <c r="AI12" s="59" t="s">
        <v>1</v>
      </c>
      <c r="AJ12" s="59" t="s">
        <v>1</v>
      </c>
      <c r="AK12" s="59" t="s">
        <v>1</v>
      </c>
      <c r="AL12" s="59" t="s">
        <v>1</v>
      </c>
      <c r="AM12" s="59" t="s">
        <v>1</v>
      </c>
      <c r="AN12" s="59" t="s">
        <v>1</v>
      </c>
      <c r="AO12" s="59" t="s">
        <v>1</v>
      </c>
      <c r="AP12" s="3"/>
      <c r="AQ12" s="3"/>
    </row>
    <row r="13" spans="1:43" x14ac:dyDescent="0.2">
      <c r="A13" s="48" t="s">
        <v>141</v>
      </c>
      <c r="B13" s="99" t="s">
        <v>1</v>
      </c>
      <c r="C13" s="99" t="s">
        <v>1</v>
      </c>
      <c r="D13" s="99" t="s">
        <v>1</v>
      </c>
      <c r="E13" s="99" t="s">
        <v>1</v>
      </c>
      <c r="F13" s="99" t="s">
        <v>1</v>
      </c>
      <c r="G13" s="99" t="s">
        <v>1</v>
      </c>
      <c r="H13" s="99" t="s">
        <v>1</v>
      </c>
      <c r="I13" s="99" t="s">
        <v>1</v>
      </c>
      <c r="J13" s="99" t="s">
        <v>1</v>
      </c>
      <c r="K13" s="99" t="s">
        <v>1</v>
      </c>
      <c r="L13" s="99" t="s">
        <v>1</v>
      </c>
      <c r="M13" s="99" t="s">
        <v>1</v>
      </c>
      <c r="N13" s="99" t="s">
        <v>1</v>
      </c>
      <c r="O13" s="99" t="s">
        <v>1</v>
      </c>
      <c r="P13" s="99" t="s">
        <v>1</v>
      </c>
      <c r="Q13" s="99" t="s">
        <v>1</v>
      </c>
      <c r="R13" s="99" t="s">
        <v>1</v>
      </c>
      <c r="S13" s="99" t="s">
        <v>1</v>
      </c>
      <c r="T13" s="99" t="s">
        <v>1</v>
      </c>
      <c r="U13" s="99">
        <v>-93</v>
      </c>
      <c r="V13" s="99" t="s">
        <v>1</v>
      </c>
      <c r="W13" s="99" t="s">
        <v>1</v>
      </c>
      <c r="X13" s="99">
        <v>-138</v>
      </c>
      <c r="Y13" s="99" t="s">
        <v>1</v>
      </c>
      <c r="Z13" s="99" t="s">
        <v>1</v>
      </c>
      <c r="AA13" s="99" t="s">
        <v>1</v>
      </c>
      <c r="AB13" s="99" t="s">
        <v>1</v>
      </c>
      <c r="AC13" s="99" t="s">
        <v>1</v>
      </c>
      <c r="AD13" s="99" t="s">
        <v>1</v>
      </c>
      <c r="AE13" s="99" t="s">
        <v>1</v>
      </c>
      <c r="AF13" s="99" t="s">
        <v>1</v>
      </c>
      <c r="AG13" s="99" t="s">
        <v>1</v>
      </c>
      <c r="AH13" s="99" t="s">
        <v>1</v>
      </c>
      <c r="AI13" s="99" t="s">
        <v>1</v>
      </c>
      <c r="AJ13" s="99" t="s">
        <v>1</v>
      </c>
      <c r="AK13" s="99" t="s">
        <v>1</v>
      </c>
      <c r="AL13" s="99" t="s">
        <v>1</v>
      </c>
      <c r="AM13" s="99" t="s">
        <v>1</v>
      </c>
      <c r="AN13" s="99" t="s">
        <v>1</v>
      </c>
      <c r="AO13" s="99" t="s">
        <v>1</v>
      </c>
      <c r="AP13" s="3"/>
      <c r="AQ13" s="3"/>
    </row>
    <row r="14" spans="1:43" x14ac:dyDescent="0.2">
      <c r="A14" s="50" t="s">
        <v>143</v>
      </c>
      <c r="B14" s="99">
        <v>34.503999999999998</v>
      </c>
      <c r="C14" s="99">
        <v>-11.103</v>
      </c>
      <c r="D14" s="99">
        <v>-17.827000000000002</v>
      </c>
      <c r="E14" s="99">
        <v>-1.0860000000000001</v>
      </c>
      <c r="F14" s="99">
        <v>-7.7469999999999999</v>
      </c>
      <c r="G14" s="99">
        <v>-2.4369999999999998</v>
      </c>
      <c r="H14" s="99">
        <v>-5.5709999999999997</v>
      </c>
      <c r="I14" s="99">
        <v>4</v>
      </c>
      <c r="J14" s="99">
        <v>-1</v>
      </c>
      <c r="K14" s="99">
        <v>17</v>
      </c>
      <c r="L14" s="99">
        <v>-9</v>
      </c>
      <c r="M14" s="99">
        <v>-4</v>
      </c>
      <c r="N14" s="99">
        <v>-8</v>
      </c>
      <c r="O14" s="99">
        <v>-3</v>
      </c>
      <c r="P14" s="99">
        <v>-10</v>
      </c>
      <c r="Q14" s="99">
        <v>-11</v>
      </c>
      <c r="R14" s="99">
        <v>-4</v>
      </c>
      <c r="S14" s="99">
        <v>-3</v>
      </c>
      <c r="T14" s="99">
        <v>7</v>
      </c>
      <c r="U14" s="99">
        <v>4</v>
      </c>
      <c r="V14" s="99">
        <v>-8</v>
      </c>
      <c r="W14" s="99">
        <v>22</v>
      </c>
      <c r="X14" s="99">
        <v>4</v>
      </c>
      <c r="Y14" s="51">
        <v>1</v>
      </c>
      <c r="Z14" s="51">
        <v>18</v>
      </c>
      <c r="AA14" s="51">
        <v>-4</v>
      </c>
      <c r="AB14" s="51">
        <v>-1</v>
      </c>
      <c r="AC14" s="51">
        <v>-8</v>
      </c>
      <c r="AD14" s="51">
        <v>-4</v>
      </c>
      <c r="AE14" s="51">
        <v>-9</v>
      </c>
      <c r="AF14" s="51">
        <v>0</v>
      </c>
      <c r="AG14" s="51">
        <v>5</v>
      </c>
      <c r="AH14" s="51">
        <v>4</v>
      </c>
      <c r="AI14" s="51">
        <v>-4</v>
      </c>
      <c r="AJ14" s="51">
        <v>7</v>
      </c>
      <c r="AK14" s="59">
        <v>10</v>
      </c>
      <c r="AL14" s="59">
        <v>4</v>
      </c>
      <c r="AM14" s="59">
        <v>-3</v>
      </c>
      <c r="AN14" s="59">
        <v>-4</v>
      </c>
      <c r="AO14" s="59">
        <v>-6</v>
      </c>
      <c r="AP14" s="3"/>
      <c r="AQ14" s="3"/>
    </row>
    <row r="15" spans="1:43" s="2" customFormat="1" x14ac:dyDescent="0.2">
      <c r="A15" s="45" t="s">
        <v>144</v>
      </c>
      <c r="B15" s="142">
        <f>SUM(B6:B14)</f>
        <v>710.57562819999896</v>
      </c>
      <c r="C15" s="142">
        <f>SUM(C6:C14)</f>
        <v>907.2099026599991</v>
      </c>
      <c r="D15" s="142">
        <v>332.00290691000197</v>
      </c>
      <c r="E15" s="142">
        <v>246.80366996999999</v>
      </c>
      <c r="F15" s="142">
        <v>261.167492699999</v>
      </c>
      <c r="G15" s="142">
        <v>-175.82799497999599</v>
      </c>
      <c r="H15" s="142">
        <v>472.28575263999699</v>
      </c>
      <c r="I15" s="142">
        <v>-734</v>
      </c>
      <c r="J15" s="142">
        <v>-263</v>
      </c>
      <c r="K15" s="142">
        <v>-691</v>
      </c>
      <c r="L15" s="142">
        <v>527</v>
      </c>
      <c r="M15" s="142">
        <v>-327</v>
      </c>
      <c r="N15" s="142">
        <v>325</v>
      </c>
      <c r="O15" s="142">
        <v>60</v>
      </c>
      <c r="P15" s="142">
        <v>229</v>
      </c>
      <c r="Q15" s="142">
        <v>94</v>
      </c>
      <c r="R15" s="142">
        <v>-86</v>
      </c>
      <c r="S15" s="142">
        <v>246</v>
      </c>
      <c r="T15" s="142">
        <v>102</v>
      </c>
      <c r="U15" s="142">
        <v>-124</v>
      </c>
      <c r="V15" s="142">
        <v>-20</v>
      </c>
      <c r="W15" s="142">
        <v>-337</v>
      </c>
      <c r="X15" s="142">
        <v>-216</v>
      </c>
      <c r="Y15" s="143">
        <v>351</v>
      </c>
      <c r="Z15" s="143">
        <v>-255</v>
      </c>
      <c r="AA15" s="143">
        <v>260</v>
      </c>
      <c r="AB15" s="143">
        <v>-213</v>
      </c>
      <c r="AC15" s="143">
        <v>-101</v>
      </c>
      <c r="AD15" s="143">
        <v>79</v>
      </c>
      <c r="AE15" s="143">
        <v>-246</v>
      </c>
      <c r="AF15" s="143">
        <v>508</v>
      </c>
      <c r="AG15" s="143">
        <v>402</v>
      </c>
      <c r="AH15" s="143">
        <v>343</v>
      </c>
      <c r="AI15" s="143">
        <v>256</v>
      </c>
      <c r="AJ15" s="143">
        <v>8</v>
      </c>
      <c r="AK15" s="75">
        <v>65</v>
      </c>
      <c r="AL15" s="75">
        <v>-287</v>
      </c>
      <c r="AM15" s="75">
        <v>207</v>
      </c>
      <c r="AN15" s="75">
        <v>-27</v>
      </c>
      <c r="AO15" s="75">
        <v>46</v>
      </c>
      <c r="AP15" s="90"/>
      <c r="AQ15" s="90"/>
    </row>
    <row r="16" spans="1:43" x14ac:dyDescent="0.2">
      <c r="A16" s="76" t="s">
        <v>231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59"/>
      <c r="AL16" s="59"/>
      <c r="AM16" s="59"/>
      <c r="AN16" s="59"/>
      <c r="AO16" s="59"/>
      <c r="AP16" s="3"/>
      <c r="AQ16" s="3"/>
    </row>
    <row r="17" spans="1:43" x14ac:dyDescent="0.2">
      <c r="A17" s="50" t="s">
        <v>138</v>
      </c>
      <c r="B17" s="97">
        <v>-58.896953249999996</v>
      </c>
      <c r="C17" s="97">
        <v>220.1387249</v>
      </c>
      <c r="D17" s="97">
        <v>237.30575789</v>
      </c>
      <c r="E17" s="97">
        <v>-35.012317499999902</v>
      </c>
      <c r="F17" s="97">
        <v>33.662601199999898</v>
      </c>
      <c r="G17" s="97">
        <v>19.163549510000003</v>
      </c>
      <c r="H17" s="97">
        <v>351.28378777999995</v>
      </c>
      <c r="I17" s="97">
        <v>124</v>
      </c>
      <c r="J17" s="97">
        <v>162</v>
      </c>
      <c r="K17" s="97">
        <v>-80</v>
      </c>
      <c r="L17" s="97">
        <v>-339</v>
      </c>
      <c r="M17" s="97">
        <v>143</v>
      </c>
      <c r="N17" s="97">
        <v>-155</v>
      </c>
      <c r="O17" s="97">
        <v>-104</v>
      </c>
      <c r="P17" s="97">
        <v>-51</v>
      </c>
      <c r="Q17" s="97">
        <v>-131</v>
      </c>
      <c r="R17" s="97">
        <v>80</v>
      </c>
      <c r="S17" s="97">
        <v>78</v>
      </c>
      <c r="T17" s="97">
        <v>91</v>
      </c>
      <c r="U17" s="97">
        <v>82</v>
      </c>
      <c r="V17" s="97">
        <v>17</v>
      </c>
      <c r="W17" s="97">
        <v>-54</v>
      </c>
      <c r="X17" s="97">
        <v>71</v>
      </c>
      <c r="Y17" s="50">
        <v>322</v>
      </c>
      <c r="Z17" s="50">
        <v>-107</v>
      </c>
      <c r="AA17" s="50">
        <v>-153</v>
      </c>
      <c r="AB17" s="50">
        <v>-211</v>
      </c>
      <c r="AC17" s="50">
        <v>367</v>
      </c>
      <c r="AD17" s="50">
        <v>-192</v>
      </c>
      <c r="AE17" s="50">
        <v>316</v>
      </c>
      <c r="AF17" s="50">
        <v>-96</v>
      </c>
      <c r="AG17" s="50">
        <v>-267</v>
      </c>
      <c r="AH17" s="50">
        <v>-55</v>
      </c>
      <c r="AI17" s="50">
        <v>-7</v>
      </c>
      <c r="AJ17" s="50">
        <v>-81</v>
      </c>
      <c r="AK17" s="59">
        <v>-53</v>
      </c>
      <c r="AL17" s="59">
        <v>29</v>
      </c>
      <c r="AM17" s="59">
        <v>201</v>
      </c>
      <c r="AN17" s="59">
        <v>183</v>
      </c>
      <c r="AO17" s="59">
        <v>45</v>
      </c>
      <c r="AP17" s="3"/>
      <c r="AQ17" s="3"/>
    </row>
    <row r="18" spans="1:43" x14ac:dyDescent="0.2">
      <c r="A18" s="50" t="s">
        <v>139</v>
      </c>
      <c r="B18" s="99" t="s">
        <v>1</v>
      </c>
      <c r="C18" s="99" t="s">
        <v>1</v>
      </c>
      <c r="D18" s="99" t="s">
        <v>1</v>
      </c>
      <c r="E18" s="99" t="s">
        <v>1</v>
      </c>
      <c r="F18" s="99" t="s">
        <v>1</v>
      </c>
      <c r="G18" s="99" t="s">
        <v>1</v>
      </c>
      <c r="H18" s="99" t="s">
        <v>1</v>
      </c>
      <c r="I18" s="99" t="s">
        <v>1</v>
      </c>
      <c r="J18" s="99" t="s">
        <v>1</v>
      </c>
      <c r="K18" s="99" t="s">
        <v>1</v>
      </c>
      <c r="L18" s="99" t="s">
        <v>1</v>
      </c>
      <c r="M18" s="99" t="s">
        <v>1</v>
      </c>
      <c r="N18" s="99" t="s">
        <v>1</v>
      </c>
      <c r="O18" s="99" t="s">
        <v>1</v>
      </c>
      <c r="P18" s="99" t="s">
        <v>1</v>
      </c>
      <c r="Q18" s="99" t="s">
        <v>1</v>
      </c>
      <c r="R18" s="99" t="s">
        <v>1</v>
      </c>
      <c r="S18" s="99" t="s">
        <v>1</v>
      </c>
      <c r="T18" s="99" t="s">
        <v>1</v>
      </c>
      <c r="U18" s="99" t="s">
        <v>1</v>
      </c>
      <c r="V18" s="99" t="s">
        <v>1</v>
      </c>
      <c r="W18" s="99" t="s">
        <v>1</v>
      </c>
      <c r="X18" s="99" t="s">
        <v>1</v>
      </c>
      <c r="Y18" s="59" t="s">
        <v>1</v>
      </c>
      <c r="Z18" s="59">
        <v>0</v>
      </c>
      <c r="AA18" s="59">
        <v>0</v>
      </c>
      <c r="AB18" s="59">
        <v>-2</v>
      </c>
      <c r="AC18" s="59">
        <v>0</v>
      </c>
      <c r="AD18" s="59">
        <v>7</v>
      </c>
      <c r="AE18" s="59" t="s">
        <v>1</v>
      </c>
      <c r="AF18" s="59" t="s">
        <v>1</v>
      </c>
      <c r="AG18" s="59">
        <v>-25</v>
      </c>
      <c r="AH18" s="59" t="s">
        <v>1</v>
      </c>
      <c r="AI18" s="59" t="s">
        <v>1</v>
      </c>
      <c r="AJ18" s="59">
        <v>0</v>
      </c>
      <c r="AK18" s="59">
        <v>5</v>
      </c>
      <c r="AL18" s="59" t="s">
        <v>1</v>
      </c>
      <c r="AM18" s="59" t="s">
        <v>1</v>
      </c>
      <c r="AN18" s="59" t="s">
        <v>1</v>
      </c>
      <c r="AO18" s="59">
        <v>-30</v>
      </c>
      <c r="AP18" s="3"/>
      <c r="AQ18" s="3"/>
    </row>
    <row r="19" spans="1:43" x14ac:dyDescent="0.2">
      <c r="A19" s="50" t="s">
        <v>143</v>
      </c>
      <c r="B19" s="97">
        <v>14.529924619999999</v>
      </c>
      <c r="C19" s="97">
        <v>-55.51942056</v>
      </c>
      <c r="D19" s="97">
        <v>-60.42802176</v>
      </c>
      <c r="E19" s="97">
        <v>6.1678740199999993</v>
      </c>
      <c r="F19" s="97">
        <v>-8.3614760999999902</v>
      </c>
      <c r="G19" s="97">
        <v>-2.5963103200000099</v>
      </c>
      <c r="H19" s="97">
        <v>-86.268446959999991</v>
      </c>
      <c r="I19" s="97">
        <v>-27</v>
      </c>
      <c r="J19" s="97">
        <v>-41</v>
      </c>
      <c r="K19" s="97">
        <v>13</v>
      </c>
      <c r="L19" s="97">
        <v>88</v>
      </c>
      <c r="M19" s="97">
        <v>-31</v>
      </c>
      <c r="N19" s="97">
        <v>37</v>
      </c>
      <c r="O19" s="97">
        <v>21</v>
      </c>
      <c r="P19" s="97">
        <v>11</v>
      </c>
      <c r="Q19" s="97">
        <v>29</v>
      </c>
      <c r="R19" s="97">
        <v>-18</v>
      </c>
      <c r="S19" s="97">
        <v>-26</v>
      </c>
      <c r="T19" s="97">
        <v>-23</v>
      </c>
      <c r="U19" s="97">
        <v>-125</v>
      </c>
      <c r="V19" s="97">
        <v>-6</v>
      </c>
      <c r="W19" s="97">
        <v>26</v>
      </c>
      <c r="X19" s="97">
        <v>-29</v>
      </c>
      <c r="Y19" s="50">
        <v>-117</v>
      </c>
      <c r="Z19" s="50">
        <v>33</v>
      </c>
      <c r="AA19" s="50">
        <v>49</v>
      </c>
      <c r="AB19" s="50">
        <v>74</v>
      </c>
      <c r="AC19" s="50">
        <v>-136</v>
      </c>
      <c r="AD19" s="50">
        <v>69</v>
      </c>
      <c r="AE19" s="50">
        <v>-112</v>
      </c>
      <c r="AF19" s="50">
        <v>25</v>
      </c>
      <c r="AG19" s="50">
        <v>100</v>
      </c>
      <c r="AH19" s="50">
        <v>19</v>
      </c>
      <c r="AI19" s="50">
        <v>3</v>
      </c>
      <c r="AJ19" s="50">
        <v>32</v>
      </c>
      <c r="AK19" s="59">
        <v>20</v>
      </c>
      <c r="AL19" s="59">
        <v>-10</v>
      </c>
      <c r="AM19" s="59">
        <v>-81</v>
      </c>
      <c r="AN19" s="59">
        <v>-73</v>
      </c>
      <c r="AO19" s="59">
        <v>-20</v>
      </c>
      <c r="AP19" s="3"/>
      <c r="AQ19" s="3"/>
    </row>
    <row r="20" spans="1:43" s="2" customFormat="1" x14ac:dyDescent="0.2">
      <c r="A20" s="45" t="s">
        <v>144</v>
      </c>
      <c r="B20" s="96">
        <f t="shared" ref="B20:C20" si="0">SUM(B17:B19)</f>
        <v>-44.367028629999993</v>
      </c>
      <c r="C20" s="96">
        <f t="shared" si="0"/>
        <v>164.61930433999999</v>
      </c>
      <c r="D20" s="96">
        <v>176.87773612999999</v>
      </c>
      <c r="E20" s="96">
        <v>-28.844443479999903</v>
      </c>
      <c r="F20" s="96">
        <v>25.301125099999908</v>
      </c>
      <c r="G20" s="96">
        <v>16.567239189999992</v>
      </c>
      <c r="H20" s="96">
        <v>265.01534081999995</v>
      </c>
      <c r="I20" s="96">
        <v>97</v>
      </c>
      <c r="J20" s="96">
        <v>122</v>
      </c>
      <c r="K20" s="96">
        <v>-67</v>
      </c>
      <c r="L20" s="96">
        <v>-250</v>
      </c>
      <c r="M20" s="96">
        <v>111</v>
      </c>
      <c r="N20" s="96">
        <v>-118</v>
      </c>
      <c r="O20" s="96">
        <v>-83</v>
      </c>
      <c r="P20" s="96">
        <v>-40</v>
      </c>
      <c r="Q20" s="96">
        <v>-102</v>
      </c>
      <c r="R20" s="96">
        <v>62</v>
      </c>
      <c r="S20" s="96">
        <v>52</v>
      </c>
      <c r="T20" s="96">
        <v>68</v>
      </c>
      <c r="U20" s="96">
        <v>-43</v>
      </c>
      <c r="V20" s="96">
        <v>11</v>
      </c>
      <c r="W20" s="96">
        <v>-27</v>
      </c>
      <c r="X20" s="96">
        <v>42</v>
      </c>
      <c r="Y20" s="45">
        <v>205</v>
      </c>
      <c r="Z20" s="45">
        <v>-75</v>
      </c>
      <c r="AA20" s="45">
        <v>-104</v>
      </c>
      <c r="AB20" s="45">
        <v>-139</v>
      </c>
      <c r="AC20" s="45">
        <v>231</v>
      </c>
      <c r="AD20" s="45">
        <v>-116</v>
      </c>
      <c r="AE20" s="45">
        <v>204</v>
      </c>
      <c r="AF20" s="45">
        <v>-71</v>
      </c>
      <c r="AG20" s="45">
        <v>-193</v>
      </c>
      <c r="AH20" s="45">
        <v>-37</v>
      </c>
      <c r="AI20" s="45">
        <v>-4</v>
      </c>
      <c r="AJ20" s="45">
        <v>-49</v>
      </c>
      <c r="AK20" s="75">
        <v>-28</v>
      </c>
      <c r="AL20" s="75">
        <v>19</v>
      </c>
      <c r="AM20" s="75">
        <v>120</v>
      </c>
      <c r="AN20" s="75">
        <v>109</v>
      </c>
      <c r="AO20" s="75">
        <v>-5</v>
      </c>
      <c r="AP20" s="90"/>
      <c r="AQ20" s="90"/>
    </row>
    <row r="21" spans="1:43" s="2" customFormat="1" x14ac:dyDescent="0.2">
      <c r="A21" s="45" t="s">
        <v>151</v>
      </c>
      <c r="B21" s="56">
        <v>2444.1918914499502</v>
      </c>
      <c r="C21" s="56">
        <v>2695.8110945300205</v>
      </c>
      <c r="D21" s="56">
        <v>2001.5506062299901</v>
      </c>
      <c r="E21" s="56">
        <v>1675.1744565399301</v>
      </c>
      <c r="F21" s="56">
        <v>1826.0972018500499</v>
      </c>
      <c r="G21" s="56">
        <v>1282.06344888997</v>
      </c>
      <c r="H21" s="56">
        <v>2517.1307237399997</v>
      </c>
      <c r="I21" s="56">
        <v>607</v>
      </c>
      <c r="J21" s="56">
        <v>1081</v>
      </c>
      <c r="K21" s="56">
        <v>496</v>
      </c>
      <c r="L21" s="56">
        <v>1445</v>
      </c>
      <c r="M21" s="56">
        <v>540</v>
      </c>
      <c r="N21" s="56">
        <v>1387</v>
      </c>
      <c r="O21" s="56">
        <v>1057</v>
      </c>
      <c r="P21" s="56">
        <v>1069</v>
      </c>
      <c r="Q21" s="56">
        <v>916</v>
      </c>
      <c r="R21" s="56">
        <v>935</v>
      </c>
      <c r="S21" s="56">
        <v>1226</v>
      </c>
      <c r="T21" s="56">
        <v>937</v>
      </c>
      <c r="U21" s="56">
        <v>737</v>
      </c>
      <c r="V21" s="56">
        <v>744</v>
      </c>
      <c r="W21" s="56">
        <v>448</v>
      </c>
      <c r="X21" s="96">
        <v>758</v>
      </c>
      <c r="Y21" s="56">
        <v>1218</v>
      </c>
      <c r="Z21" s="56">
        <v>1977</v>
      </c>
      <c r="AA21" s="56">
        <v>907</v>
      </c>
      <c r="AB21" s="56">
        <v>1053</v>
      </c>
      <c r="AC21" s="56">
        <v>766</v>
      </c>
      <c r="AD21" s="56">
        <v>703</v>
      </c>
      <c r="AE21" s="56">
        <v>664</v>
      </c>
      <c r="AF21" s="56">
        <v>1159</v>
      </c>
      <c r="AG21" s="45">
        <v>910</v>
      </c>
      <c r="AH21" s="45">
        <v>1001</v>
      </c>
      <c r="AI21" s="45">
        <v>903</v>
      </c>
      <c r="AJ21" s="45">
        <v>539</v>
      </c>
      <c r="AK21" s="75">
        <v>713</v>
      </c>
      <c r="AL21" s="75">
        <v>360</v>
      </c>
      <c r="AM21" s="75">
        <v>994</v>
      </c>
      <c r="AN21" s="75">
        <v>823</v>
      </c>
      <c r="AO21" s="75">
        <v>828</v>
      </c>
      <c r="AP21" s="90"/>
      <c r="AQ21" s="90"/>
    </row>
    <row r="22" spans="1:43" x14ac:dyDescent="0.2">
      <c r="A22" s="72" t="s">
        <v>146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100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88"/>
      <c r="AL22" s="88"/>
      <c r="AM22" s="88"/>
      <c r="AN22" s="88"/>
      <c r="AO22" s="88"/>
      <c r="AP22" s="3"/>
      <c r="AQ22" s="3"/>
    </row>
    <row r="23" spans="1:43" x14ac:dyDescent="0.2">
      <c r="A23" s="47" t="s">
        <v>86</v>
      </c>
      <c r="B23" s="70">
        <v>2443.88954252024</v>
      </c>
      <c r="C23" s="70">
        <v>2695.7247868822797</v>
      </c>
      <c r="D23" s="70">
        <v>2001.0735881031001</v>
      </c>
      <c r="E23" s="70">
        <v>1674.96659161876</v>
      </c>
      <c r="F23" s="70">
        <v>1825.91754592138</v>
      </c>
      <c r="G23" s="70">
        <v>1281.5552391254798</v>
      </c>
      <c r="H23" s="70">
        <v>2516.8076566538703</v>
      </c>
      <c r="I23" s="70">
        <v>607</v>
      </c>
      <c r="J23" s="70">
        <v>1081</v>
      </c>
      <c r="K23" s="70">
        <v>496</v>
      </c>
      <c r="L23" s="70">
        <v>1445</v>
      </c>
      <c r="M23" s="70">
        <v>540</v>
      </c>
      <c r="N23" s="70">
        <v>1387</v>
      </c>
      <c r="O23" s="70">
        <v>1057</v>
      </c>
      <c r="P23" s="70">
        <v>1069</v>
      </c>
      <c r="Q23" s="70">
        <v>916</v>
      </c>
      <c r="R23" s="70">
        <v>935</v>
      </c>
      <c r="S23" s="70">
        <v>1226</v>
      </c>
      <c r="T23" s="70">
        <v>937</v>
      </c>
      <c r="U23" s="70">
        <v>737</v>
      </c>
      <c r="V23" s="70">
        <v>744</v>
      </c>
      <c r="W23" s="70">
        <v>448</v>
      </c>
      <c r="X23" s="101">
        <v>757</v>
      </c>
      <c r="Y23" s="70">
        <v>1218</v>
      </c>
      <c r="Z23" s="70">
        <v>1977</v>
      </c>
      <c r="AA23" s="70">
        <v>907</v>
      </c>
      <c r="AB23" s="70">
        <v>1053</v>
      </c>
      <c r="AC23" s="70">
        <v>766</v>
      </c>
      <c r="AD23" s="70">
        <v>703</v>
      </c>
      <c r="AE23" s="70">
        <v>664</v>
      </c>
      <c r="AF23" s="70">
        <v>1159</v>
      </c>
      <c r="AG23" s="47">
        <v>910</v>
      </c>
      <c r="AH23" s="47">
        <v>1001</v>
      </c>
      <c r="AI23" s="47">
        <v>903</v>
      </c>
      <c r="AJ23" s="47">
        <v>539</v>
      </c>
      <c r="AK23" s="59">
        <v>713</v>
      </c>
      <c r="AL23" s="59">
        <v>361</v>
      </c>
      <c r="AM23" s="59">
        <v>994</v>
      </c>
      <c r="AN23" s="59">
        <v>822</v>
      </c>
      <c r="AO23" s="59">
        <v>828</v>
      </c>
      <c r="AP23" s="3"/>
      <c r="AQ23" s="3"/>
    </row>
    <row r="24" spans="1:43" x14ac:dyDescent="0.2">
      <c r="A24" s="47" t="s">
        <v>47</v>
      </c>
      <c r="B24" s="70">
        <v>0.302348929712</v>
      </c>
      <c r="C24" s="70">
        <v>8.6307647744001001E-2</v>
      </c>
      <c r="D24" s="70">
        <v>0.47701812689600198</v>
      </c>
      <c r="E24" s="70">
        <v>0.20786492116800001</v>
      </c>
      <c r="F24" s="70">
        <v>0.17965592866799801</v>
      </c>
      <c r="G24" s="70">
        <v>0.50820976449200295</v>
      </c>
      <c r="H24" s="70">
        <v>0.32306708613200003</v>
      </c>
      <c r="I24" s="70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0">
        <v>0</v>
      </c>
      <c r="S24" s="70">
        <v>0</v>
      </c>
      <c r="T24" s="70">
        <v>0</v>
      </c>
      <c r="U24" s="70">
        <v>0</v>
      </c>
      <c r="V24" s="70">
        <v>0</v>
      </c>
      <c r="W24" s="70">
        <v>0</v>
      </c>
      <c r="X24" s="101">
        <v>0</v>
      </c>
      <c r="Y24" s="70">
        <v>0</v>
      </c>
      <c r="Z24" s="70">
        <v>0</v>
      </c>
      <c r="AA24" s="70">
        <v>0</v>
      </c>
      <c r="AB24" s="70">
        <v>0</v>
      </c>
      <c r="AC24" s="70">
        <v>0</v>
      </c>
      <c r="AD24" s="70">
        <v>0</v>
      </c>
      <c r="AE24" s="70">
        <v>0</v>
      </c>
      <c r="AF24" s="47">
        <v>0</v>
      </c>
      <c r="AG24" s="47">
        <v>0</v>
      </c>
      <c r="AH24" s="47">
        <v>0</v>
      </c>
      <c r="AI24" s="47">
        <v>0</v>
      </c>
      <c r="AJ24" s="47">
        <v>0</v>
      </c>
      <c r="AK24" s="59">
        <v>0</v>
      </c>
      <c r="AL24" s="59">
        <v>-1</v>
      </c>
      <c r="AM24" s="59">
        <v>0</v>
      </c>
      <c r="AN24" s="59">
        <v>0</v>
      </c>
      <c r="AO24" s="59">
        <v>0</v>
      </c>
      <c r="AP24" s="3"/>
      <c r="AQ24" s="3"/>
    </row>
    <row r="25" spans="1:43" x14ac:dyDescent="0.2">
      <c r="A25" s="45" t="s">
        <v>151</v>
      </c>
      <c r="B25" s="56">
        <v>2444.1918914499502</v>
      </c>
      <c r="C25" s="56">
        <v>2695.8110945300205</v>
      </c>
      <c r="D25" s="56">
        <v>2001.5506062299901</v>
      </c>
      <c r="E25" s="56">
        <v>1675.1744565399301</v>
      </c>
      <c r="F25" s="56">
        <v>1826.0972018500499</v>
      </c>
      <c r="G25" s="56">
        <v>1282.06344888997</v>
      </c>
      <c r="H25" s="56">
        <v>2517.1307237399997</v>
      </c>
      <c r="I25" s="56">
        <v>607</v>
      </c>
      <c r="J25" s="56">
        <v>1081</v>
      </c>
      <c r="K25" s="56">
        <v>496</v>
      </c>
      <c r="L25" s="56">
        <v>1445</v>
      </c>
      <c r="M25" s="56">
        <v>540</v>
      </c>
      <c r="N25" s="56">
        <v>1387</v>
      </c>
      <c r="O25" s="56">
        <v>1057</v>
      </c>
      <c r="P25" s="56">
        <v>1069</v>
      </c>
      <c r="Q25" s="56">
        <v>916</v>
      </c>
      <c r="R25" s="56">
        <v>935</v>
      </c>
      <c r="S25" s="56">
        <v>1226</v>
      </c>
      <c r="T25" s="56">
        <v>937</v>
      </c>
      <c r="U25" s="56">
        <v>737</v>
      </c>
      <c r="V25" s="56">
        <v>744</v>
      </c>
      <c r="W25" s="56">
        <v>448</v>
      </c>
      <c r="X25" s="96">
        <v>758</v>
      </c>
      <c r="Y25" s="56">
        <v>1218</v>
      </c>
      <c r="Z25" s="56">
        <v>1977</v>
      </c>
      <c r="AA25" s="56">
        <v>907</v>
      </c>
      <c r="AB25" s="56">
        <v>1053</v>
      </c>
      <c r="AC25" s="56">
        <v>766</v>
      </c>
      <c r="AD25" s="56">
        <v>703</v>
      </c>
      <c r="AE25" s="56">
        <v>664</v>
      </c>
      <c r="AF25" s="56">
        <v>1159</v>
      </c>
      <c r="AG25" s="45">
        <v>910</v>
      </c>
      <c r="AH25" s="45">
        <v>1001</v>
      </c>
      <c r="AI25" s="45">
        <v>903</v>
      </c>
      <c r="AJ25" s="45">
        <v>539</v>
      </c>
      <c r="AK25" s="75">
        <v>713</v>
      </c>
      <c r="AL25" s="75">
        <v>360</v>
      </c>
      <c r="AM25" s="75">
        <v>994</v>
      </c>
      <c r="AN25" s="75">
        <v>823</v>
      </c>
      <c r="AO25" s="75">
        <v>828</v>
      </c>
      <c r="AP25" s="3"/>
      <c r="AQ25" s="3"/>
    </row>
    <row r="26" spans="1:43" x14ac:dyDescent="0.2">
      <c r="A26" s="107" t="s">
        <v>212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114"/>
      <c r="AL26" s="114"/>
      <c r="AM26" s="114"/>
      <c r="AN26" s="114"/>
      <c r="AO26" s="114"/>
      <c r="AP26" s="3"/>
      <c r="AQ26" s="3"/>
    </row>
    <row r="27" spans="1:43" x14ac:dyDescent="0.2">
      <c r="A27" s="107" t="s">
        <v>213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9"/>
      <c r="AL27" s="139"/>
      <c r="AM27" s="139"/>
      <c r="AN27" s="139"/>
      <c r="AO27" s="139"/>
      <c r="AP27" s="3"/>
      <c r="AQ27" s="3"/>
    </row>
    <row r="28" spans="1:43" x14ac:dyDescent="0.2">
      <c r="A28" s="71" t="s">
        <v>232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115"/>
      <c r="AL28" s="115"/>
      <c r="AM28" s="115"/>
      <c r="AN28" s="115"/>
      <c r="AO28" s="115"/>
      <c r="AP28" s="3"/>
      <c r="AQ28" s="3"/>
    </row>
  </sheetData>
  <pageMargins left="0.74803149606299213" right="0.74803149606299213" top="0.98425196850393704" bottom="0.98425196850393704" header="0.51181102362204722" footer="0.51181102362204722"/>
  <pageSetup paperSize="9" scale="77" fitToWidth="2" orientation="landscape" r:id="rId1"/>
  <headerFooter alignWithMargins="0"/>
  <customProperties>
    <customPr name="SheetOption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O38"/>
  <sheetViews>
    <sheetView zoomScaleNormal="100" zoomScaleSheetLayoutView="100" workbookViewId="0">
      <pane xSplit="1" topLeftCell="B1" activePane="topRight" state="frozen"/>
      <selection activeCell="J30" sqref="J30"/>
      <selection pane="topRight"/>
    </sheetView>
  </sheetViews>
  <sheetFormatPr defaultColWidth="8.7109375" defaultRowHeight="12.75" x14ac:dyDescent="0.2"/>
  <cols>
    <col min="1" max="1" width="56.85546875" style="1" customWidth="1"/>
    <col min="2" max="6" width="8.5703125" style="1" customWidth="1"/>
    <col min="7" max="23" width="7" style="1" customWidth="1"/>
    <col min="24" max="27" width="7.85546875" style="1" customWidth="1"/>
    <col min="28" max="36" width="7.140625" style="1" customWidth="1"/>
    <col min="37" max="39" width="7.140625" style="1" bestFit="1" customWidth="1"/>
    <col min="40" max="41" width="7.5703125" style="1" bestFit="1" customWidth="1"/>
    <col min="42" max="16384" width="8.7109375" style="1"/>
  </cols>
  <sheetData>
    <row r="1" spans="1:41" ht="30" customHeight="1" thickBot="1" x14ac:dyDescent="0.3">
      <c r="A1" s="9" t="s">
        <v>172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</row>
    <row r="2" spans="1:41" ht="34.5" customHeight="1" thickTop="1" x14ac:dyDescent="0.2">
      <c r="A2" s="20" t="s">
        <v>55</v>
      </c>
      <c r="B2" s="21" t="s">
        <v>266</v>
      </c>
      <c r="C2" s="21" t="s">
        <v>261</v>
      </c>
      <c r="D2" s="21" t="s">
        <v>255</v>
      </c>
      <c r="E2" s="21" t="s">
        <v>251</v>
      </c>
      <c r="F2" s="155" t="s">
        <v>249</v>
      </c>
      <c r="G2" s="21" t="s">
        <v>245</v>
      </c>
      <c r="H2" s="155" t="s">
        <v>233</v>
      </c>
      <c r="I2" s="21" t="s">
        <v>209</v>
      </c>
      <c r="J2" s="21" t="s">
        <v>214</v>
      </c>
      <c r="K2" s="21" t="s">
        <v>215</v>
      </c>
      <c r="L2" s="21" t="s">
        <v>216</v>
      </c>
      <c r="M2" s="21" t="s">
        <v>195</v>
      </c>
      <c r="N2" s="21" t="s">
        <v>190</v>
      </c>
      <c r="O2" s="21" t="s">
        <v>188</v>
      </c>
      <c r="P2" s="21" t="s">
        <v>171</v>
      </c>
      <c r="Q2" s="21" t="s">
        <v>162</v>
      </c>
      <c r="R2" s="21" t="s">
        <v>160</v>
      </c>
      <c r="S2" s="108" t="s">
        <v>158</v>
      </c>
      <c r="T2" s="21" t="s">
        <v>38</v>
      </c>
      <c r="U2" s="21" t="s">
        <v>217</v>
      </c>
      <c r="V2" s="21" t="s">
        <v>218</v>
      </c>
      <c r="W2" s="21" t="s">
        <v>219</v>
      </c>
      <c r="X2" s="21" t="s">
        <v>220</v>
      </c>
      <c r="Y2" s="21" t="s">
        <v>36</v>
      </c>
      <c r="Z2" s="21" t="s">
        <v>34</v>
      </c>
      <c r="AA2" s="21" t="s">
        <v>32</v>
      </c>
      <c r="AB2" s="21" t="s">
        <v>30</v>
      </c>
      <c r="AC2" s="21" t="s">
        <v>27</v>
      </c>
      <c r="AD2" s="21" t="s">
        <v>25</v>
      </c>
      <c r="AE2" s="21" t="s">
        <v>23</v>
      </c>
      <c r="AF2" s="21" t="s">
        <v>21</v>
      </c>
      <c r="AG2" s="21" t="s">
        <v>18</v>
      </c>
      <c r="AH2" s="21" t="s">
        <v>16</v>
      </c>
      <c r="AI2" s="21" t="s">
        <v>14</v>
      </c>
      <c r="AJ2" s="21" t="s">
        <v>12</v>
      </c>
      <c r="AK2" s="21" t="s">
        <v>10</v>
      </c>
      <c r="AL2" s="21" t="s">
        <v>5</v>
      </c>
      <c r="AM2" s="21" t="s">
        <v>4</v>
      </c>
      <c r="AN2" s="21" t="s">
        <v>3</v>
      </c>
      <c r="AO2" s="21" t="s">
        <v>2</v>
      </c>
    </row>
    <row r="3" spans="1:41" ht="20.25" customHeight="1" x14ac:dyDescent="0.2">
      <c r="A3" s="35" t="s">
        <v>40</v>
      </c>
      <c r="B3" s="61">
        <v>2426.9889066000001</v>
      </c>
      <c r="C3" s="61">
        <v>2360.0694174</v>
      </c>
      <c r="D3" s="61">
        <v>2285.2819933999999</v>
      </c>
      <c r="E3" s="61">
        <v>2280.6349984000003</v>
      </c>
      <c r="F3" s="61">
        <v>2280.1749433</v>
      </c>
      <c r="G3" s="61">
        <v>2270.4588233600002</v>
      </c>
      <c r="H3" s="61">
        <v>2310.7330045999997</v>
      </c>
      <c r="I3" s="61">
        <v>2237</v>
      </c>
      <c r="J3" s="61">
        <v>2324</v>
      </c>
      <c r="K3" s="61">
        <v>2351</v>
      </c>
      <c r="L3" s="61">
        <v>2447</v>
      </c>
      <c r="M3" s="61">
        <v>2355</v>
      </c>
      <c r="N3" s="61">
        <v>2794</v>
      </c>
      <c r="O3" s="61">
        <v>2753</v>
      </c>
      <c r="P3" s="61">
        <v>2742</v>
      </c>
      <c r="Q3" s="61">
        <v>2708</v>
      </c>
      <c r="R3" s="61">
        <v>2708</v>
      </c>
      <c r="S3" s="61">
        <v>2436</v>
      </c>
      <c r="T3" s="61">
        <v>2123</v>
      </c>
      <c r="U3" s="61">
        <v>2088</v>
      </c>
      <c r="V3" s="61">
        <v>2062</v>
      </c>
      <c r="W3" s="61">
        <v>1191</v>
      </c>
      <c r="X3" s="61">
        <v>1235</v>
      </c>
      <c r="Y3" s="61">
        <v>1250</v>
      </c>
      <c r="Z3" s="61">
        <v>1177</v>
      </c>
      <c r="AA3" s="61">
        <v>1176</v>
      </c>
      <c r="AB3" s="61">
        <v>1136</v>
      </c>
      <c r="AC3" s="61">
        <v>1048</v>
      </c>
      <c r="AD3" s="61">
        <v>1050</v>
      </c>
      <c r="AE3" s="61">
        <v>1050</v>
      </c>
      <c r="AF3" s="61">
        <v>1085</v>
      </c>
      <c r="AG3" s="61">
        <v>1030</v>
      </c>
      <c r="AH3" s="61">
        <v>999</v>
      </c>
      <c r="AI3" s="61">
        <v>970</v>
      </c>
      <c r="AJ3" s="61">
        <v>963</v>
      </c>
      <c r="AK3" s="61">
        <v>973</v>
      </c>
      <c r="AL3" s="61">
        <v>965</v>
      </c>
      <c r="AM3" s="27">
        <v>983</v>
      </c>
      <c r="AN3" s="27">
        <v>962</v>
      </c>
      <c r="AO3" s="27">
        <v>962</v>
      </c>
    </row>
    <row r="4" spans="1:41" x14ac:dyDescent="0.2">
      <c r="A4" s="35" t="s">
        <v>41</v>
      </c>
      <c r="B4" s="61">
        <v>5607.8473282799996</v>
      </c>
      <c r="C4" s="61">
        <v>5174.6429483100001</v>
      </c>
      <c r="D4" s="61">
        <v>4743.7100704599998</v>
      </c>
      <c r="E4" s="61">
        <v>4556.2130393799898</v>
      </c>
      <c r="F4" s="61">
        <v>4305.4715249199999</v>
      </c>
      <c r="G4" s="61">
        <v>4064.7710449800002</v>
      </c>
      <c r="H4" s="61">
        <v>3914.2332968399996</v>
      </c>
      <c r="I4" s="61">
        <v>3633</v>
      </c>
      <c r="J4" s="61">
        <v>3574</v>
      </c>
      <c r="K4" s="61">
        <v>3519</v>
      </c>
      <c r="L4" s="61">
        <v>3444</v>
      </c>
      <c r="M4" s="61">
        <v>3255</v>
      </c>
      <c r="N4" s="61">
        <v>3295</v>
      </c>
      <c r="O4" s="61">
        <v>3132</v>
      </c>
      <c r="P4" s="61">
        <v>3071</v>
      </c>
      <c r="Q4" s="61">
        <v>2941</v>
      </c>
      <c r="R4" s="61">
        <v>2842</v>
      </c>
      <c r="S4" s="61">
        <v>2760</v>
      </c>
      <c r="T4" s="61">
        <v>2613</v>
      </c>
      <c r="U4" s="61">
        <v>2558</v>
      </c>
      <c r="V4" s="61">
        <v>2515</v>
      </c>
      <c r="W4" s="61">
        <v>2477</v>
      </c>
      <c r="X4" s="61">
        <v>2536</v>
      </c>
      <c r="Y4" s="61">
        <v>2543</v>
      </c>
      <c r="Z4" s="61">
        <v>2459</v>
      </c>
      <c r="AA4" s="61">
        <v>2365</v>
      </c>
      <c r="AB4" s="61">
        <v>2232</v>
      </c>
      <c r="AC4" s="61">
        <v>2240</v>
      </c>
      <c r="AD4" s="61">
        <v>2050</v>
      </c>
      <c r="AE4" s="61">
        <v>2073</v>
      </c>
      <c r="AF4" s="61">
        <v>2089</v>
      </c>
      <c r="AG4" s="61">
        <v>2074</v>
      </c>
      <c r="AH4" s="61">
        <v>2061</v>
      </c>
      <c r="AI4" s="61">
        <v>2069</v>
      </c>
      <c r="AJ4" s="61">
        <v>2026</v>
      </c>
      <c r="AK4" s="61">
        <v>2027</v>
      </c>
      <c r="AL4" s="61">
        <v>2029</v>
      </c>
      <c r="AM4" s="27">
        <v>2051</v>
      </c>
      <c r="AN4" s="27">
        <v>2024</v>
      </c>
      <c r="AO4" s="27">
        <v>2010</v>
      </c>
    </row>
    <row r="5" spans="1:41" x14ac:dyDescent="0.2">
      <c r="A5" s="57" t="s">
        <v>170</v>
      </c>
      <c r="B5" s="61">
        <v>444.19362675999997</v>
      </c>
      <c r="C5" s="61">
        <v>410.42198945000001</v>
      </c>
      <c r="D5" s="61">
        <v>395.02747526000002</v>
      </c>
      <c r="E5" s="61">
        <v>388.41799491</v>
      </c>
      <c r="F5" s="61">
        <v>263.10856034</v>
      </c>
      <c r="G5" s="61">
        <v>273.36080442000002</v>
      </c>
      <c r="H5" s="61">
        <v>286.54642224999998</v>
      </c>
      <c r="I5" s="61">
        <v>278</v>
      </c>
      <c r="J5" s="61">
        <v>284</v>
      </c>
      <c r="K5" s="61">
        <v>237</v>
      </c>
      <c r="L5" s="61">
        <v>248</v>
      </c>
      <c r="M5" s="61">
        <v>255</v>
      </c>
      <c r="N5" s="61">
        <v>269</v>
      </c>
      <c r="O5" s="61">
        <v>266</v>
      </c>
      <c r="P5" s="61">
        <v>275</v>
      </c>
      <c r="Q5" s="61" t="s">
        <v>1</v>
      </c>
      <c r="R5" s="61" t="s">
        <v>1</v>
      </c>
      <c r="S5" s="61" t="s">
        <v>1</v>
      </c>
      <c r="T5" s="61" t="s">
        <v>1</v>
      </c>
      <c r="U5" s="61" t="s">
        <v>1</v>
      </c>
      <c r="V5" s="61" t="s">
        <v>1</v>
      </c>
      <c r="W5" s="61" t="s">
        <v>1</v>
      </c>
      <c r="X5" s="61" t="s">
        <v>1</v>
      </c>
      <c r="Y5" s="61" t="s">
        <v>1</v>
      </c>
      <c r="Z5" s="61" t="s">
        <v>1</v>
      </c>
      <c r="AA5" s="61" t="s">
        <v>1</v>
      </c>
      <c r="AB5" s="61" t="s">
        <v>1</v>
      </c>
      <c r="AC5" s="61" t="s">
        <v>1</v>
      </c>
      <c r="AD5" s="61" t="s">
        <v>1</v>
      </c>
      <c r="AE5" s="61" t="s">
        <v>1</v>
      </c>
      <c r="AF5" s="61" t="s">
        <v>1</v>
      </c>
      <c r="AG5" s="61" t="s">
        <v>1</v>
      </c>
      <c r="AH5" s="61" t="s">
        <v>1</v>
      </c>
      <c r="AI5" s="61" t="s">
        <v>1</v>
      </c>
      <c r="AJ5" s="61" t="s">
        <v>1</v>
      </c>
      <c r="AK5" s="61" t="s">
        <v>1</v>
      </c>
      <c r="AL5" s="61" t="s">
        <v>1</v>
      </c>
      <c r="AM5" s="61" t="s">
        <v>1</v>
      </c>
      <c r="AN5" s="61" t="s">
        <v>1</v>
      </c>
      <c r="AO5" s="61" t="s">
        <v>1</v>
      </c>
    </row>
    <row r="6" spans="1:41" x14ac:dyDescent="0.2">
      <c r="A6" s="37" t="s">
        <v>192</v>
      </c>
      <c r="B6" s="61">
        <v>58.988999999999997</v>
      </c>
      <c r="C6" s="61">
        <v>50.124000000000002</v>
      </c>
      <c r="D6" s="61">
        <v>47.064</v>
      </c>
      <c r="E6" s="61">
        <v>40.917000000000002</v>
      </c>
      <c r="F6" s="61">
        <v>50.530999999999999</v>
      </c>
      <c r="G6" s="61">
        <v>37.978000000000002</v>
      </c>
      <c r="H6" s="61">
        <v>44.093000000000004</v>
      </c>
      <c r="I6" s="61">
        <v>42</v>
      </c>
      <c r="J6" s="61">
        <v>38</v>
      </c>
      <c r="K6" s="61">
        <v>35</v>
      </c>
      <c r="L6" s="61">
        <v>35</v>
      </c>
      <c r="M6" s="61">
        <v>42</v>
      </c>
      <c r="N6" s="61">
        <v>36</v>
      </c>
      <c r="O6" s="61">
        <v>23</v>
      </c>
      <c r="P6" s="61">
        <v>24</v>
      </c>
      <c r="Q6" s="61">
        <v>24</v>
      </c>
      <c r="R6" s="61">
        <v>23</v>
      </c>
      <c r="S6" s="61">
        <v>22</v>
      </c>
      <c r="T6" s="61">
        <v>22</v>
      </c>
      <c r="U6" s="61">
        <v>22</v>
      </c>
      <c r="V6" s="61">
        <v>130</v>
      </c>
      <c r="W6" s="61">
        <v>131</v>
      </c>
      <c r="X6" s="61">
        <v>127</v>
      </c>
      <c r="Y6" s="61">
        <v>122</v>
      </c>
      <c r="Z6" s="61">
        <v>120</v>
      </c>
      <c r="AA6" s="61">
        <v>3148</v>
      </c>
      <c r="AB6" s="61">
        <v>3261</v>
      </c>
      <c r="AC6" s="61">
        <v>4845</v>
      </c>
      <c r="AD6" s="61">
        <v>4971</v>
      </c>
      <c r="AE6" s="61">
        <v>5350</v>
      </c>
      <c r="AF6" s="61">
        <v>5413</v>
      </c>
      <c r="AG6" s="61">
        <v>5233</v>
      </c>
      <c r="AH6" s="61">
        <v>4899</v>
      </c>
      <c r="AI6" s="61">
        <v>4566</v>
      </c>
      <c r="AJ6" s="61">
        <v>4342</v>
      </c>
      <c r="AK6" s="61">
        <v>4506</v>
      </c>
      <c r="AL6" s="61">
        <v>4321</v>
      </c>
      <c r="AM6" s="27">
        <v>4370</v>
      </c>
      <c r="AN6" s="27">
        <v>4106</v>
      </c>
      <c r="AO6" s="27">
        <v>4354</v>
      </c>
    </row>
    <row r="7" spans="1:41" x14ac:dyDescent="0.2">
      <c r="A7" s="127" t="s">
        <v>56</v>
      </c>
      <c r="B7" s="61">
        <v>39.883288899999997</v>
      </c>
      <c r="C7" s="61">
        <v>38.480357699999999</v>
      </c>
      <c r="D7" s="61">
        <v>27.933509800000003</v>
      </c>
      <c r="E7" s="61">
        <v>24.673865800000002</v>
      </c>
      <c r="F7" s="61">
        <v>25.489561299999998</v>
      </c>
      <c r="G7" s="61">
        <v>26.874715100000003</v>
      </c>
      <c r="H7" s="61">
        <v>19.262411499999999</v>
      </c>
      <c r="I7" s="61">
        <v>20</v>
      </c>
      <c r="J7" s="61">
        <v>17</v>
      </c>
      <c r="K7" s="61">
        <v>16</v>
      </c>
      <c r="L7" s="61">
        <v>17</v>
      </c>
      <c r="M7" s="61">
        <v>18</v>
      </c>
      <c r="N7" s="61">
        <v>19</v>
      </c>
      <c r="O7" s="61">
        <v>20</v>
      </c>
      <c r="P7" s="61">
        <v>20</v>
      </c>
      <c r="Q7" s="61">
        <v>19</v>
      </c>
      <c r="R7" s="61">
        <v>19</v>
      </c>
      <c r="S7" s="61">
        <v>19</v>
      </c>
      <c r="T7" s="61">
        <v>23</v>
      </c>
      <c r="U7" s="61">
        <v>22</v>
      </c>
      <c r="V7" s="61">
        <v>1336</v>
      </c>
      <c r="W7" s="61">
        <v>1268</v>
      </c>
      <c r="X7" s="61">
        <v>1439</v>
      </c>
      <c r="Y7" s="61">
        <v>23</v>
      </c>
      <c r="Z7" s="61">
        <v>25</v>
      </c>
      <c r="AA7" s="61">
        <v>25</v>
      </c>
      <c r="AB7" s="61">
        <v>23</v>
      </c>
      <c r="AC7" s="61" t="s">
        <v>1</v>
      </c>
      <c r="AD7" s="61" t="s">
        <v>1</v>
      </c>
      <c r="AE7" s="61" t="s">
        <v>1</v>
      </c>
      <c r="AF7" s="61" t="s">
        <v>1</v>
      </c>
      <c r="AG7" s="61" t="s">
        <v>1</v>
      </c>
      <c r="AH7" s="61" t="s">
        <v>1</v>
      </c>
      <c r="AI7" s="61" t="s">
        <v>1</v>
      </c>
      <c r="AJ7" s="61" t="s">
        <v>1</v>
      </c>
      <c r="AK7" s="61" t="s">
        <v>1</v>
      </c>
      <c r="AL7" s="61" t="s">
        <v>1</v>
      </c>
      <c r="AM7" s="61" t="s">
        <v>1</v>
      </c>
      <c r="AN7" s="61" t="s">
        <v>1</v>
      </c>
      <c r="AO7" s="61" t="s">
        <v>1</v>
      </c>
    </row>
    <row r="8" spans="1:41" x14ac:dyDescent="0.2">
      <c r="A8" s="127" t="s">
        <v>42</v>
      </c>
      <c r="B8" s="61">
        <v>2142.8936079599998</v>
      </c>
      <c r="C8" s="61">
        <v>2013.3418527000001</v>
      </c>
      <c r="D8" s="61">
        <v>1979.1694128899999</v>
      </c>
      <c r="E8" s="61">
        <v>1832.4451850699998</v>
      </c>
      <c r="F8" s="61">
        <v>1778.8906649700002</v>
      </c>
      <c r="G8" s="61">
        <v>1690.7883588199998</v>
      </c>
      <c r="H8" s="61">
        <v>1664.7647513000002</v>
      </c>
      <c r="I8" s="61">
        <v>1556</v>
      </c>
      <c r="J8" s="61">
        <v>1981</v>
      </c>
      <c r="K8" s="61">
        <v>2016</v>
      </c>
      <c r="L8" s="61">
        <v>2604</v>
      </c>
      <c r="M8" s="61">
        <v>1826</v>
      </c>
      <c r="N8" s="61">
        <v>2057</v>
      </c>
      <c r="O8" s="61">
        <v>1776</v>
      </c>
      <c r="P8" s="61">
        <v>1631</v>
      </c>
      <c r="Q8" s="61">
        <v>1420</v>
      </c>
      <c r="R8" s="61">
        <v>1683</v>
      </c>
      <c r="S8" s="61">
        <v>1618</v>
      </c>
      <c r="T8" s="61">
        <v>1449</v>
      </c>
      <c r="U8" s="61">
        <v>1254</v>
      </c>
      <c r="V8" s="61">
        <v>1512</v>
      </c>
      <c r="W8" s="61">
        <v>1608</v>
      </c>
      <c r="X8" s="61">
        <v>1659</v>
      </c>
      <c r="Y8" s="61">
        <v>4450</v>
      </c>
      <c r="Z8" s="61">
        <v>4729</v>
      </c>
      <c r="AA8" s="61">
        <v>1942</v>
      </c>
      <c r="AB8" s="61">
        <v>1724</v>
      </c>
      <c r="AC8" s="61" t="s">
        <v>1</v>
      </c>
      <c r="AD8" s="61" t="s">
        <v>1</v>
      </c>
      <c r="AE8" s="61" t="s">
        <v>1</v>
      </c>
      <c r="AF8" s="61" t="s">
        <v>1</v>
      </c>
      <c r="AG8" s="61" t="s">
        <v>1</v>
      </c>
      <c r="AH8" s="61" t="s">
        <v>1</v>
      </c>
      <c r="AI8" s="61" t="s">
        <v>1</v>
      </c>
      <c r="AJ8" s="61" t="s">
        <v>1</v>
      </c>
      <c r="AK8" s="61" t="s">
        <v>1</v>
      </c>
      <c r="AL8" s="61" t="s">
        <v>1</v>
      </c>
      <c r="AM8" s="61" t="s">
        <v>1</v>
      </c>
      <c r="AN8" s="61" t="s">
        <v>1</v>
      </c>
      <c r="AO8" s="61" t="s">
        <v>1</v>
      </c>
    </row>
    <row r="9" spans="1:41" x14ac:dyDescent="0.2">
      <c r="A9" s="127" t="s">
        <v>268</v>
      </c>
      <c r="B9" s="61" t="s">
        <v>1</v>
      </c>
      <c r="C9" s="61" t="s">
        <v>1</v>
      </c>
      <c r="D9" s="61" t="s">
        <v>1</v>
      </c>
      <c r="E9" s="61" t="s">
        <v>1</v>
      </c>
      <c r="F9" s="61" t="s">
        <v>1</v>
      </c>
      <c r="G9" s="61" t="s">
        <v>1</v>
      </c>
      <c r="H9" s="61" t="s">
        <v>1</v>
      </c>
      <c r="I9" s="61" t="s">
        <v>1</v>
      </c>
      <c r="J9" s="61" t="s">
        <v>1</v>
      </c>
      <c r="K9" s="61" t="s">
        <v>1</v>
      </c>
      <c r="L9" s="61" t="s">
        <v>1</v>
      </c>
      <c r="M9" s="61" t="s">
        <v>1</v>
      </c>
      <c r="N9" s="61" t="s">
        <v>1</v>
      </c>
      <c r="O9" s="61" t="s">
        <v>1</v>
      </c>
      <c r="P9" s="61" t="s">
        <v>1</v>
      </c>
      <c r="Q9" s="61" t="s">
        <v>1</v>
      </c>
      <c r="R9" s="61" t="s">
        <v>1</v>
      </c>
      <c r="S9" s="61" t="s">
        <v>1</v>
      </c>
      <c r="T9" s="61" t="s">
        <v>1</v>
      </c>
      <c r="U9" s="61" t="s">
        <v>1</v>
      </c>
      <c r="V9" s="61" t="s">
        <v>1</v>
      </c>
      <c r="W9" s="61" t="s">
        <v>1</v>
      </c>
      <c r="X9" s="61" t="s">
        <v>1</v>
      </c>
      <c r="Y9" s="61" t="s">
        <v>1</v>
      </c>
      <c r="Z9" s="61" t="s">
        <v>1</v>
      </c>
      <c r="AA9" s="61" t="s">
        <v>1</v>
      </c>
      <c r="AB9" s="61" t="s">
        <v>1</v>
      </c>
      <c r="AC9" s="61">
        <v>1739</v>
      </c>
      <c r="AD9" s="61">
        <v>1782</v>
      </c>
      <c r="AE9" s="61">
        <v>1685</v>
      </c>
      <c r="AF9" s="61">
        <v>1866</v>
      </c>
      <c r="AG9" s="61">
        <v>1669</v>
      </c>
      <c r="AH9" s="61">
        <v>1388</v>
      </c>
      <c r="AI9" s="61">
        <v>1288</v>
      </c>
      <c r="AJ9" s="61">
        <v>1207</v>
      </c>
      <c r="AK9" s="61">
        <v>1165</v>
      </c>
      <c r="AL9" s="61">
        <v>1122</v>
      </c>
      <c r="AM9" s="27">
        <v>1160</v>
      </c>
      <c r="AN9" s="27">
        <v>1224</v>
      </c>
      <c r="AO9" s="27">
        <v>1140</v>
      </c>
    </row>
    <row r="10" spans="1:41" x14ac:dyDescent="0.2">
      <c r="A10" s="127" t="s">
        <v>57</v>
      </c>
      <c r="B10" s="61" t="s">
        <v>1</v>
      </c>
      <c r="C10" s="61" t="s">
        <v>1</v>
      </c>
      <c r="D10" s="61" t="s">
        <v>1</v>
      </c>
      <c r="E10" s="61" t="s">
        <v>1</v>
      </c>
      <c r="F10" s="61" t="s">
        <v>1</v>
      </c>
      <c r="G10" s="61" t="s">
        <v>1</v>
      </c>
      <c r="H10" s="61" t="s">
        <v>1</v>
      </c>
      <c r="I10" s="61" t="s">
        <v>1</v>
      </c>
      <c r="J10" s="61" t="s">
        <v>1</v>
      </c>
      <c r="K10" s="61" t="s">
        <v>1</v>
      </c>
      <c r="L10" s="61" t="s">
        <v>1</v>
      </c>
      <c r="M10" s="61" t="s">
        <v>1</v>
      </c>
      <c r="N10" s="61" t="s">
        <v>1</v>
      </c>
      <c r="O10" s="61" t="s">
        <v>1</v>
      </c>
      <c r="P10" s="61" t="s">
        <v>1</v>
      </c>
      <c r="Q10" s="61" t="s">
        <v>1</v>
      </c>
      <c r="R10" s="61" t="s">
        <v>1</v>
      </c>
      <c r="S10" s="61" t="s">
        <v>1</v>
      </c>
      <c r="T10" s="61" t="s">
        <v>1</v>
      </c>
      <c r="U10" s="61" t="s">
        <v>1</v>
      </c>
      <c r="V10" s="61" t="s">
        <v>1</v>
      </c>
      <c r="W10" s="61" t="s">
        <v>1</v>
      </c>
      <c r="X10" s="61" t="s">
        <v>1</v>
      </c>
      <c r="Y10" s="61" t="s">
        <v>1</v>
      </c>
      <c r="Z10" s="61" t="s">
        <v>1</v>
      </c>
      <c r="AA10" s="61" t="s">
        <v>1</v>
      </c>
      <c r="AB10" s="61" t="s">
        <v>1</v>
      </c>
      <c r="AC10" s="61">
        <v>3220</v>
      </c>
      <c r="AD10" s="61">
        <v>3128</v>
      </c>
      <c r="AE10" s="61">
        <v>3257</v>
      </c>
      <c r="AF10" s="61">
        <v>3608</v>
      </c>
      <c r="AG10" s="61">
        <v>4225</v>
      </c>
      <c r="AH10" s="61">
        <v>2928</v>
      </c>
      <c r="AI10" s="61">
        <v>2837</v>
      </c>
      <c r="AJ10" s="61">
        <v>2686</v>
      </c>
      <c r="AK10" s="61">
        <v>3038</v>
      </c>
      <c r="AL10" s="61">
        <v>2719</v>
      </c>
      <c r="AM10" s="27">
        <v>3180</v>
      </c>
      <c r="AN10" s="27">
        <v>3111</v>
      </c>
      <c r="AO10" s="27">
        <v>3080</v>
      </c>
    </row>
    <row r="11" spans="1:41" x14ac:dyDescent="0.2">
      <c r="A11" s="127" t="s">
        <v>58</v>
      </c>
      <c r="B11" s="61">
        <v>704.70318659999998</v>
      </c>
      <c r="C11" s="61">
        <v>722.11281020000001</v>
      </c>
      <c r="D11" s="61">
        <v>166.82368510000001</v>
      </c>
      <c r="E11" s="61">
        <v>373.74206729999901</v>
      </c>
      <c r="F11" s="61">
        <v>299.53179269999902</v>
      </c>
      <c r="G11" s="61">
        <v>303.16771389999991</v>
      </c>
      <c r="H11" s="61">
        <v>270.70200979999998</v>
      </c>
      <c r="I11" s="61">
        <v>219</v>
      </c>
      <c r="J11" s="61">
        <v>220</v>
      </c>
      <c r="K11" s="61">
        <v>176</v>
      </c>
      <c r="L11" s="61">
        <v>151</v>
      </c>
      <c r="M11" s="61">
        <v>195</v>
      </c>
      <c r="N11" s="61">
        <v>139</v>
      </c>
      <c r="O11" s="61">
        <v>42</v>
      </c>
      <c r="P11" s="61">
        <v>252</v>
      </c>
      <c r="Q11" s="61">
        <v>226</v>
      </c>
      <c r="R11" s="61">
        <v>733</v>
      </c>
      <c r="S11" s="61">
        <v>702</v>
      </c>
      <c r="T11" s="61">
        <v>338</v>
      </c>
      <c r="U11" s="61">
        <v>263</v>
      </c>
      <c r="V11" s="61">
        <v>332</v>
      </c>
      <c r="W11" s="61">
        <v>277</v>
      </c>
      <c r="X11" s="61">
        <v>228</v>
      </c>
      <c r="Y11" s="61">
        <v>251</v>
      </c>
      <c r="Z11" s="61">
        <v>400</v>
      </c>
      <c r="AA11" s="61">
        <v>356</v>
      </c>
      <c r="AB11" s="61">
        <v>64</v>
      </c>
      <c r="AC11" s="61" t="s">
        <v>1</v>
      </c>
      <c r="AD11" s="61" t="s">
        <v>1</v>
      </c>
      <c r="AE11" s="61" t="s">
        <v>1</v>
      </c>
      <c r="AF11" s="61" t="s">
        <v>1</v>
      </c>
      <c r="AG11" s="61" t="s">
        <v>1</v>
      </c>
      <c r="AH11" s="61" t="s">
        <v>1</v>
      </c>
      <c r="AI11" s="61" t="s">
        <v>1</v>
      </c>
      <c r="AJ11" s="61" t="s">
        <v>1</v>
      </c>
      <c r="AK11" s="61" t="s">
        <v>1</v>
      </c>
      <c r="AL11" s="61" t="s">
        <v>1</v>
      </c>
      <c r="AM11" s="61" t="s">
        <v>1</v>
      </c>
      <c r="AN11" s="61" t="s">
        <v>1</v>
      </c>
      <c r="AO11" s="61" t="s">
        <v>1</v>
      </c>
    </row>
    <row r="12" spans="1:41" x14ac:dyDescent="0.2">
      <c r="A12" s="127" t="s">
        <v>59</v>
      </c>
      <c r="B12" s="61">
        <v>5709.1042318</v>
      </c>
      <c r="C12" s="61">
        <v>5508.4264168099999</v>
      </c>
      <c r="D12" s="61">
        <v>5065.6007870900003</v>
      </c>
      <c r="E12" s="61">
        <v>4534.3384398199996</v>
      </c>
      <c r="F12" s="61">
        <v>4315.4268012900002</v>
      </c>
      <c r="G12" s="61">
        <v>4455.84290298</v>
      </c>
      <c r="H12" s="61">
        <v>4346.6936776100001</v>
      </c>
      <c r="I12" s="61">
        <v>3732</v>
      </c>
      <c r="J12" s="61">
        <v>3833</v>
      </c>
      <c r="K12" s="61">
        <v>3958</v>
      </c>
      <c r="L12" s="61">
        <v>3840</v>
      </c>
      <c r="M12" s="61">
        <v>3905</v>
      </c>
      <c r="N12" s="61">
        <v>3681</v>
      </c>
      <c r="O12" s="61">
        <v>3703</v>
      </c>
      <c r="P12" s="61">
        <v>3482</v>
      </c>
      <c r="Q12" s="61">
        <v>3762</v>
      </c>
      <c r="R12" s="61">
        <v>3330</v>
      </c>
      <c r="S12" s="61">
        <v>3572</v>
      </c>
      <c r="T12" s="61">
        <v>3238</v>
      </c>
      <c r="U12" s="61">
        <v>3171</v>
      </c>
      <c r="V12" s="61">
        <v>3091</v>
      </c>
      <c r="W12" s="61">
        <v>3272</v>
      </c>
      <c r="X12" s="61">
        <v>3031</v>
      </c>
      <c r="Y12" s="61">
        <v>3333</v>
      </c>
      <c r="Z12" s="61">
        <v>3122</v>
      </c>
      <c r="AA12" s="61">
        <v>3302</v>
      </c>
      <c r="AB12" s="61">
        <v>3012</v>
      </c>
      <c r="AC12" s="61" t="s">
        <v>1</v>
      </c>
      <c r="AD12" s="61" t="s">
        <v>1</v>
      </c>
      <c r="AE12" s="61" t="s">
        <v>1</v>
      </c>
      <c r="AF12" s="61" t="s">
        <v>1</v>
      </c>
      <c r="AG12" s="61" t="s">
        <v>1</v>
      </c>
      <c r="AH12" s="61" t="s">
        <v>1</v>
      </c>
      <c r="AI12" s="61" t="s">
        <v>1</v>
      </c>
      <c r="AJ12" s="61" t="s">
        <v>1</v>
      </c>
      <c r="AK12" s="61" t="s">
        <v>1</v>
      </c>
      <c r="AL12" s="61" t="s">
        <v>1</v>
      </c>
      <c r="AM12" s="61" t="s">
        <v>1</v>
      </c>
      <c r="AN12" s="61" t="s">
        <v>1</v>
      </c>
      <c r="AO12" s="61" t="s">
        <v>1</v>
      </c>
    </row>
    <row r="13" spans="1:41" x14ac:dyDescent="0.2">
      <c r="A13" s="128" t="s">
        <v>43</v>
      </c>
      <c r="B13" s="61" t="s">
        <v>1</v>
      </c>
      <c r="C13" s="61" t="s">
        <v>1</v>
      </c>
      <c r="D13" s="61" t="s">
        <v>1</v>
      </c>
      <c r="E13" s="61" t="s">
        <v>1</v>
      </c>
      <c r="F13" s="61" t="s">
        <v>1</v>
      </c>
      <c r="G13" s="61" t="s">
        <v>1</v>
      </c>
      <c r="H13" s="61" t="s">
        <v>1</v>
      </c>
      <c r="I13" s="61" t="s">
        <v>1</v>
      </c>
      <c r="J13" s="61" t="s">
        <v>1</v>
      </c>
      <c r="K13" s="61" t="s">
        <v>1</v>
      </c>
      <c r="L13" s="61" t="s">
        <v>1</v>
      </c>
      <c r="M13" s="61" t="s">
        <v>1</v>
      </c>
      <c r="N13" s="61" t="s">
        <v>1</v>
      </c>
      <c r="O13" s="61" t="s">
        <v>1</v>
      </c>
      <c r="P13" s="61" t="s">
        <v>1</v>
      </c>
      <c r="Q13" s="61" t="s">
        <v>1</v>
      </c>
      <c r="R13" s="61" t="s">
        <v>1</v>
      </c>
      <c r="S13" s="61" t="s">
        <v>1</v>
      </c>
      <c r="T13" s="61" t="s">
        <v>1</v>
      </c>
      <c r="U13" s="61" t="s">
        <v>1</v>
      </c>
      <c r="V13" s="61" t="s">
        <v>1</v>
      </c>
      <c r="W13" s="61" t="s">
        <v>1</v>
      </c>
      <c r="X13" s="61" t="s">
        <v>1</v>
      </c>
      <c r="Y13" s="61" t="s">
        <v>1</v>
      </c>
      <c r="Z13" s="61" t="s">
        <v>1</v>
      </c>
      <c r="AA13" s="61" t="s">
        <v>1</v>
      </c>
      <c r="AB13" s="61" t="s">
        <v>1</v>
      </c>
      <c r="AC13" s="61" t="s">
        <v>1</v>
      </c>
      <c r="AD13" s="61" t="s">
        <v>1</v>
      </c>
      <c r="AE13" s="61" t="s">
        <v>1</v>
      </c>
      <c r="AF13" s="61" t="s">
        <v>1</v>
      </c>
      <c r="AG13" s="61" t="s">
        <v>1</v>
      </c>
      <c r="AH13" s="61">
        <v>1</v>
      </c>
      <c r="AI13" s="61">
        <v>1</v>
      </c>
      <c r="AJ13" s="61">
        <v>3</v>
      </c>
      <c r="AK13" s="52">
        <v>8</v>
      </c>
      <c r="AL13" s="52">
        <v>15</v>
      </c>
      <c r="AM13" s="52">
        <v>21</v>
      </c>
      <c r="AN13" s="52">
        <v>10</v>
      </c>
      <c r="AO13" s="52" t="s">
        <v>1</v>
      </c>
    </row>
    <row r="14" spans="1:41" x14ac:dyDescent="0.2">
      <c r="A14" s="127" t="s">
        <v>44</v>
      </c>
      <c r="B14" s="61">
        <v>4405.4297468199993</v>
      </c>
      <c r="C14" s="61">
        <v>2288.41682038</v>
      </c>
      <c r="D14" s="61">
        <v>2822.5077823800002</v>
      </c>
      <c r="E14" s="61">
        <v>2121.0588845899997</v>
      </c>
      <c r="F14" s="61">
        <v>2243.1044502</v>
      </c>
      <c r="G14" s="61">
        <v>1961.71701822</v>
      </c>
      <c r="H14" s="61">
        <v>3731.6655169699998</v>
      </c>
      <c r="I14" s="61">
        <v>3411</v>
      </c>
      <c r="J14" s="61">
        <v>3760</v>
      </c>
      <c r="K14" s="61">
        <v>3907</v>
      </c>
      <c r="L14" s="61">
        <v>5779</v>
      </c>
      <c r="M14" s="61">
        <v>2370</v>
      </c>
      <c r="N14" s="61">
        <v>2489</v>
      </c>
      <c r="O14" s="61">
        <v>2161</v>
      </c>
      <c r="P14" s="61">
        <v>4175</v>
      </c>
      <c r="Q14" s="61">
        <v>2886</v>
      </c>
      <c r="R14" s="61">
        <v>2496</v>
      </c>
      <c r="S14" s="61">
        <v>2550</v>
      </c>
      <c r="T14" s="61">
        <v>5327</v>
      </c>
      <c r="U14" s="61">
        <v>3998</v>
      </c>
      <c r="V14" s="61">
        <v>2064</v>
      </c>
      <c r="W14" s="61">
        <v>2506</v>
      </c>
      <c r="X14" s="61">
        <v>4777</v>
      </c>
      <c r="Y14" s="61">
        <v>3364</v>
      </c>
      <c r="Z14" s="61">
        <v>5199</v>
      </c>
      <c r="AA14" s="61">
        <v>1475</v>
      </c>
      <c r="AB14" s="61">
        <v>4441</v>
      </c>
      <c r="AC14" s="61">
        <v>1732</v>
      </c>
      <c r="AD14" s="61">
        <v>2172</v>
      </c>
      <c r="AE14" s="61">
        <v>2343</v>
      </c>
      <c r="AF14" s="61">
        <v>3080</v>
      </c>
      <c r="AG14" s="61">
        <v>2312</v>
      </c>
      <c r="AH14" s="61">
        <v>3220</v>
      </c>
      <c r="AI14" s="61">
        <v>3022</v>
      </c>
      <c r="AJ14" s="61">
        <v>3640</v>
      </c>
      <c r="AK14" s="61">
        <v>3164</v>
      </c>
      <c r="AL14" s="61">
        <v>2880</v>
      </c>
      <c r="AM14" s="27">
        <v>2599</v>
      </c>
      <c r="AN14" s="27">
        <v>3331</v>
      </c>
      <c r="AO14" s="27">
        <v>2824</v>
      </c>
    </row>
    <row r="15" spans="1:41" x14ac:dyDescent="0.2">
      <c r="A15" s="127" t="s">
        <v>191</v>
      </c>
      <c r="B15" s="61" t="s">
        <v>1</v>
      </c>
      <c r="C15" s="61" t="s">
        <v>1</v>
      </c>
      <c r="D15" s="61" t="s">
        <v>1</v>
      </c>
      <c r="E15" s="61" t="s">
        <v>1</v>
      </c>
      <c r="F15" s="61" t="s">
        <v>1</v>
      </c>
      <c r="G15" s="61">
        <v>2.2129552000000001</v>
      </c>
      <c r="H15" s="61">
        <v>38.152232399999995</v>
      </c>
      <c r="I15" s="61">
        <v>28</v>
      </c>
      <c r="J15" s="61">
        <v>9</v>
      </c>
      <c r="K15" s="61">
        <v>10</v>
      </c>
      <c r="L15" s="61">
        <v>14</v>
      </c>
      <c r="M15" s="61">
        <v>16</v>
      </c>
      <c r="N15" s="61">
        <v>0</v>
      </c>
      <c r="O15" s="61">
        <v>28</v>
      </c>
      <c r="P15" s="61">
        <v>6</v>
      </c>
      <c r="Q15" s="61" t="s">
        <v>1</v>
      </c>
      <c r="R15" s="61" t="s">
        <v>1</v>
      </c>
      <c r="S15" s="61" t="s">
        <v>1</v>
      </c>
      <c r="T15" s="61" t="s">
        <v>1</v>
      </c>
      <c r="U15" s="61" t="s">
        <v>1</v>
      </c>
      <c r="V15" s="61" t="s">
        <v>1</v>
      </c>
      <c r="W15" s="61" t="s">
        <v>1</v>
      </c>
      <c r="X15" s="61" t="s">
        <v>1</v>
      </c>
      <c r="Y15" s="61" t="s">
        <v>1</v>
      </c>
      <c r="Z15" s="61" t="s">
        <v>1</v>
      </c>
      <c r="AA15" s="61" t="s">
        <v>1</v>
      </c>
      <c r="AB15" s="61" t="s">
        <v>1</v>
      </c>
      <c r="AC15" s="61" t="s">
        <v>1</v>
      </c>
      <c r="AD15" s="61" t="s">
        <v>1</v>
      </c>
      <c r="AE15" s="61" t="s">
        <v>1</v>
      </c>
      <c r="AF15" s="61" t="s">
        <v>1</v>
      </c>
      <c r="AG15" s="61" t="s">
        <v>1</v>
      </c>
      <c r="AH15" s="61" t="s">
        <v>1</v>
      </c>
      <c r="AI15" s="61" t="s">
        <v>1</v>
      </c>
      <c r="AJ15" s="61" t="s">
        <v>1</v>
      </c>
      <c r="AK15" s="61" t="s">
        <v>1</v>
      </c>
      <c r="AL15" s="61" t="s">
        <v>1</v>
      </c>
      <c r="AM15" s="61" t="s">
        <v>1</v>
      </c>
      <c r="AN15" s="61" t="s">
        <v>1</v>
      </c>
      <c r="AO15" s="61" t="s">
        <v>1</v>
      </c>
    </row>
    <row r="16" spans="1:41" ht="23.25" customHeight="1" x14ac:dyDescent="0.2">
      <c r="A16" s="129" t="s">
        <v>45</v>
      </c>
      <c r="B16" s="33">
        <f>SUM(B3:B15)</f>
        <v>21540.032923719999</v>
      </c>
      <c r="C16" s="33">
        <f>SUM(C3:C15)</f>
        <v>18566.03661295</v>
      </c>
      <c r="D16" s="33">
        <v>17533.118716379999</v>
      </c>
      <c r="E16" s="33">
        <v>16152.441475269989</v>
      </c>
      <c r="F16" s="33">
        <v>15561.72929902</v>
      </c>
      <c r="G16" s="33">
        <v>15087.17233698</v>
      </c>
      <c r="H16" s="33">
        <v>16626.846323269998</v>
      </c>
      <c r="I16" s="33">
        <v>15155</v>
      </c>
      <c r="J16" s="33">
        <v>16041</v>
      </c>
      <c r="K16" s="33">
        <v>16225</v>
      </c>
      <c r="L16" s="33">
        <v>18579</v>
      </c>
      <c r="M16" s="33">
        <v>14237</v>
      </c>
      <c r="N16" s="33">
        <v>14779</v>
      </c>
      <c r="O16" s="33">
        <v>13905</v>
      </c>
      <c r="P16" s="33">
        <v>15678</v>
      </c>
      <c r="Q16" s="33">
        <v>13987</v>
      </c>
      <c r="R16" s="33">
        <v>13835</v>
      </c>
      <c r="S16" s="33">
        <v>13679</v>
      </c>
      <c r="T16" s="33">
        <v>15134</v>
      </c>
      <c r="U16" s="33">
        <v>13376</v>
      </c>
      <c r="V16" s="33">
        <v>13041</v>
      </c>
      <c r="W16" s="33">
        <v>12731</v>
      </c>
      <c r="X16" s="33">
        <v>15034</v>
      </c>
      <c r="Y16" s="33">
        <v>15335</v>
      </c>
      <c r="Z16" s="33">
        <v>17232</v>
      </c>
      <c r="AA16" s="33">
        <v>13791</v>
      </c>
      <c r="AB16" s="33">
        <v>15894</v>
      </c>
      <c r="AC16" s="33">
        <v>14824</v>
      </c>
      <c r="AD16" s="33">
        <v>15154</v>
      </c>
      <c r="AE16" s="33">
        <v>15759</v>
      </c>
      <c r="AF16" s="33">
        <v>17140</v>
      </c>
      <c r="AG16" s="33">
        <v>16573</v>
      </c>
      <c r="AH16" s="33">
        <v>15497</v>
      </c>
      <c r="AI16" s="33">
        <v>14753</v>
      </c>
      <c r="AJ16" s="33">
        <v>14866</v>
      </c>
      <c r="AK16" s="33">
        <v>14881</v>
      </c>
      <c r="AL16" s="33">
        <v>14050</v>
      </c>
      <c r="AM16" s="15">
        <v>14365</v>
      </c>
      <c r="AN16" s="15">
        <v>14768</v>
      </c>
      <c r="AO16" s="15">
        <v>14371</v>
      </c>
    </row>
    <row r="17" spans="1:41" ht="0.75" customHeight="1" x14ac:dyDescent="0.2">
      <c r="A17" s="48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27"/>
      <c r="AL17" s="27"/>
      <c r="AM17" s="27"/>
      <c r="AN17" s="27"/>
      <c r="AO17" s="27"/>
    </row>
    <row r="18" spans="1:41" x14ac:dyDescent="0.2">
      <c r="A18" s="47" t="s">
        <v>46</v>
      </c>
      <c r="B18" s="61">
        <v>-1709.7562887465501</v>
      </c>
      <c r="C18" s="61">
        <v>-4153.6473102726204</v>
      </c>
      <c r="D18" s="61">
        <v>-5435.1074603009101</v>
      </c>
      <c r="E18" s="61">
        <v>-6686.0030211125095</v>
      </c>
      <c r="F18" s="61">
        <v>-6790.6124657108294</v>
      </c>
      <c r="G18" s="61">
        <v>-7744.4697351987597</v>
      </c>
      <c r="H18" s="61">
        <v>-5597.0923333808296</v>
      </c>
      <c r="I18" s="61">
        <v>-7814</v>
      </c>
      <c r="J18" s="61">
        <v>-7505</v>
      </c>
      <c r="K18" s="61">
        <v>-7837</v>
      </c>
      <c r="L18" s="61">
        <v>-5814</v>
      </c>
      <c r="M18" s="61">
        <v>-6324</v>
      </c>
      <c r="N18" s="61">
        <v>-5751</v>
      </c>
      <c r="O18" s="61">
        <v>-6111</v>
      </c>
      <c r="P18" s="61">
        <v>-4992</v>
      </c>
      <c r="Q18" s="61">
        <v>-5611</v>
      </c>
      <c r="R18" s="61">
        <v>-5974</v>
      </c>
      <c r="S18" s="61">
        <v>-6029</v>
      </c>
      <c r="T18" s="61">
        <v>-3466</v>
      </c>
      <c r="U18" s="61">
        <v>-4202</v>
      </c>
      <c r="V18" s="61">
        <v>-4430</v>
      </c>
      <c r="W18" s="61">
        <v>-4484</v>
      </c>
      <c r="X18" s="61">
        <v>-1371</v>
      </c>
      <c r="Y18" s="61">
        <v>-1366</v>
      </c>
      <c r="Z18" s="61">
        <v>-576</v>
      </c>
      <c r="AA18" s="61">
        <v>-2002</v>
      </c>
      <c r="AB18" s="61">
        <v>1104</v>
      </c>
      <c r="AC18" s="61">
        <v>251</v>
      </c>
      <c r="AD18" s="61">
        <v>236</v>
      </c>
      <c r="AE18" s="61">
        <v>118</v>
      </c>
      <c r="AF18" s="61">
        <v>1279</v>
      </c>
      <c r="AG18" s="61">
        <v>277</v>
      </c>
      <c r="AH18" s="61">
        <v>-41</v>
      </c>
      <c r="AI18" s="61">
        <v>-812</v>
      </c>
      <c r="AJ18" s="61">
        <v>-262</v>
      </c>
      <c r="AK18" s="83">
        <v>-786</v>
      </c>
      <c r="AL18" s="83">
        <v>-1472</v>
      </c>
      <c r="AM18" s="27">
        <v>-1669</v>
      </c>
      <c r="AN18" s="27">
        <v>-1280</v>
      </c>
      <c r="AO18" s="27">
        <v>-2053</v>
      </c>
    </row>
    <row r="19" spans="1:41" x14ac:dyDescent="0.2">
      <c r="A19" s="48" t="s">
        <v>47</v>
      </c>
      <c r="B19" s="61">
        <v>18.280998346520001</v>
      </c>
      <c r="C19" s="61">
        <v>17.997820052600002</v>
      </c>
      <c r="D19" s="61">
        <v>17.929959780880001</v>
      </c>
      <c r="E19" s="61">
        <v>17.467254532480002</v>
      </c>
      <c r="F19" s="61">
        <v>17.368310610800002</v>
      </c>
      <c r="G19" s="61">
        <v>17.20045351872</v>
      </c>
      <c r="H19" s="61">
        <v>16.701333560799998</v>
      </c>
      <c r="I19" s="61">
        <v>16</v>
      </c>
      <c r="J19" s="61">
        <v>16</v>
      </c>
      <c r="K19" s="61">
        <v>16</v>
      </c>
      <c r="L19" s="61">
        <v>16</v>
      </c>
      <c r="M19" s="61">
        <v>16</v>
      </c>
      <c r="N19" s="61">
        <v>16</v>
      </c>
      <c r="O19" s="61">
        <v>16</v>
      </c>
      <c r="P19" s="61">
        <v>16</v>
      </c>
      <c r="Q19" s="61">
        <v>16</v>
      </c>
      <c r="R19" s="61">
        <v>16</v>
      </c>
      <c r="S19" s="61">
        <v>1</v>
      </c>
      <c r="T19" s="61">
        <v>1</v>
      </c>
      <c r="U19" s="61">
        <v>1</v>
      </c>
      <c r="V19" s="61">
        <v>1</v>
      </c>
      <c r="W19" s="61">
        <v>1</v>
      </c>
      <c r="X19" s="61">
        <v>1</v>
      </c>
      <c r="Y19" s="61">
        <v>1</v>
      </c>
      <c r="Z19" s="61">
        <v>1</v>
      </c>
      <c r="AA19" s="61">
        <v>1</v>
      </c>
      <c r="AB19" s="61">
        <v>1</v>
      </c>
      <c r="AC19" s="61">
        <v>1</v>
      </c>
      <c r="AD19" s="61">
        <v>1</v>
      </c>
      <c r="AE19" s="61">
        <v>1</v>
      </c>
      <c r="AF19" s="61">
        <v>1</v>
      </c>
      <c r="AG19" s="61">
        <v>1</v>
      </c>
      <c r="AH19" s="61">
        <v>1</v>
      </c>
      <c r="AI19" s="61">
        <v>1</v>
      </c>
      <c r="AJ19" s="61">
        <v>1</v>
      </c>
      <c r="AK19" s="84">
        <v>1</v>
      </c>
      <c r="AL19" s="84">
        <v>1</v>
      </c>
      <c r="AM19" s="78">
        <v>2</v>
      </c>
      <c r="AN19" s="78">
        <v>3</v>
      </c>
      <c r="AO19" s="78">
        <v>2</v>
      </c>
    </row>
    <row r="20" spans="1:41" ht="0.75" customHeight="1" x14ac:dyDescent="0.2">
      <c r="A20" s="48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78"/>
      <c r="AL20" s="78"/>
      <c r="AM20" s="78"/>
      <c r="AN20" s="78"/>
      <c r="AO20" s="78"/>
    </row>
    <row r="21" spans="1:41" ht="19.5" customHeight="1" x14ac:dyDescent="0.2">
      <c r="A21" s="45" t="s">
        <v>60</v>
      </c>
      <c r="B21" s="33">
        <f t="shared" ref="B21:C21" si="0">SUM(B18:B20)</f>
        <v>-1691.4752904000302</v>
      </c>
      <c r="C21" s="33">
        <f t="shared" si="0"/>
        <v>-4135.6494902200202</v>
      </c>
      <c r="D21" s="33">
        <v>-5417.1775005200298</v>
      </c>
      <c r="E21" s="33">
        <v>-6668.5357665800293</v>
      </c>
      <c r="F21" s="33">
        <v>-6773.2441551000293</v>
      </c>
      <c r="G21" s="33">
        <v>-7727.26928168004</v>
      </c>
      <c r="H21" s="33">
        <v>-5580.3909998200297</v>
      </c>
      <c r="I21" s="33">
        <v>-7798</v>
      </c>
      <c r="J21" s="33">
        <v>-7489</v>
      </c>
      <c r="K21" s="33">
        <v>-7821</v>
      </c>
      <c r="L21" s="33">
        <v>-5798</v>
      </c>
      <c r="M21" s="33">
        <v>-6308</v>
      </c>
      <c r="N21" s="33">
        <v>-5735</v>
      </c>
      <c r="O21" s="33">
        <v>-6095</v>
      </c>
      <c r="P21" s="33">
        <v>-4976</v>
      </c>
      <c r="Q21" s="33">
        <v>-5595</v>
      </c>
      <c r="R21" s="33">
        <v>-5958</v>
      </c>
      <c r="S21" s="33">
        <v>-6028</v>
      </c>
      <c r="T21" s="33">
        <v>-3465</v>
      </c>
      <c r="U21" s="33">
        <v>-4201</v>
      </c>
      <c r="V21" s="33">
        <v>-4428</v>
      </c>
      <c r="W21" s="33">
        <v>-4483</v>
      </c>
      <c r="X21" s="33">
        <v>-1370</v>
      </c>
      <c r="Y21" s="33">
        <v>-1365</v>
      </c>
      <c r="Z21" s="33">
        <v>-575</v>
      </c>
      <c r="AA21" s="33">
        <v>-2001</v>
      </c>
      <c r="AB21" s="33">
        <v>1105</v>
      </c>
      <c r="AC21" s="33">
        <v>252</v>
      </c>
      <c r="AD21" s="33">
        <v>236</v>
      </c>
      <c r="AE21" s="33">
        <v>119</v>
      </c>
      <c r="AF21" s="33">
        <v>1280</v>
      </c>
      <c r="AG21" s="33">
        <v>279</v>
      </c>
      <c r="AH21" s="33">
        <v>-40</v>
      </c>
      <c r="AI21" s="33">
        <v>-811</v>
      </c>
      <c r="AJ21" s="15">
        <v>-261</v>
      </c>
      <c r="AK21" s="43">
        <v>-785</v>
      </c>
      <c r="AL21" s="43">
        <v>-1470</v>
      </c>
      <c r="AM21" s="43">
        <v>-1666</v>
      </c>
      <c r="AN21" s="43">
        <v>-1277</v>
      </c>
      <c r="AO21" s="43">
        <v>-2051</v>
      </c>
    </row>
    <row r="22" spans="1:41" ht="12.75" customHeight="1" x14ac:dyDescent="0.2">
      <c r="A22" s="48" t="s">
        <v>61</v>
      </c>
      <c r="B22" s="61">
        <v>1447.0596965</v>
      </c>
      <c r="C22" s="61">
        <v>1430.8270189899999</v>
      </c>
      <c r="D22" s="61">
        <v>1394.89880223</v>
      </c>
      <c r="E22" s="61">
        <v>1397.4148712399999</v>
      </c>
      <c r="F22" s="61">
        <v>1258.7565602499999</v>
      </c>
      <c r="G22" s="61">
        <v>1266.88368668</v>
      </c>
      <c r="H22" s="61">
        <v>1278.9258681600002</v>
      </c>
      <c r="I22" s="61">
        <v>1268</v>
      </c>
      <c r="J22" s="61">
        <v>1244</v>
      </c>
      <c r="K22" s="61">
        <v>1241</v>
      </c>
      <c r="L22" s="61">
        <v>1265</v>
      </c>
      <c r="M22" s="61">
        <v>1227</v>
      </c>
      <c r="N22" s="61">
        <v>1252</v>
      </c>
      <c r="O22" s="61">
        <v>1179</v>
      </c>
      <c r="P22" s="61">
        <v>1194</v>
      </c>
      <c r="Q22" s="61">
        <v>1186</v>
      </c>
      <c r="R22" s="61">
        <v>1209</v>
      </c>
      <c r="S22" s="61">
        <v>1190</v>
      </c>
      <c r="T22" s="61">
        <v>1188</v>
      </c>
      <c r="U22" s="61">
        <v>1200</v>
      </c>
      <c r="V22" s="61">
        <v>1195</v>
      </c>
      <c r="W22" s="61">
        <v>1128</v>
      </c>
      <c r="X22" s="61">
        <v>1168</v>
      </c>
      <c r="Y22" s="61">
        <v>1168</v>
      </c>
      <c r="Z22" s="61">
        <v>1065</v>
      </c>
      <c r="AA22" s="61">
        <v>1053</v>
      </c>
      <c r="AB22" s="61">
        <v>1006</v>
      </c>
      <c r="AC22" s="61" t="s">
        <v>1</v>
      </c>
      <c r="AD22" s="61" t="s">
        <v>1</v>
      </c>
      <c r="AE22" s="61" t="s">
        <v>1</v>
      </c>
      <c r="AF22" s="61" t="s">
        <v>1</v>
      </c>
      <c r="AG22" s="61" t="s">
        <v>1</v>
      </c>
      <c r="AH22" s="61" t="s">
        <v>1</v>
      </c>
      <c r="AI22" s="61" t="s">
        <v>1</v>
      </c>
      <c r="AJ22" s="61" t="s">
        <v>1</v>
      </c>
      <c r="AK22" s="61" t="s">
        <v>1</v>
      </c>
      <c r="AL22" s="61" t="s">
        <v>1</v>
      </c>
      <c r="AM22" s="61" t="s">
        <v>1</v>
      </c>
      <c r="AN22" s="61" t="s">
        <v>1</v>
      </c>
      <c r="AO22" s="61" t="s">
        <v>1</v>
      </c>
    </row>
    <row r="23" spans="1:41" ht="12.75" customHeight="1" x14ac:dyDescent="0.2">
      <c r="A23" s="48" t="s">
        <v>48</v>
      </c>
      <c r="B23" s="61" t="s">
        <v>1</v>
      </c>
      <c r="C23" s="61" t="s">
        <v>1</v>
      </c>
      <c r="D23" s="61" t="s">
        <v>1</v>
      </c>
      <c r="E23" s="61" t="s">
        <v>1</v>
      </c>
      <c r="F23" s="61" t="s">
        <v>1</v>
      </c>
      <c r="G23" s="61" t="s">
        <v>1</v>
      </c>
      <c r="H23" s="61" t="s">
        <v>1</v>
      </c>
      <c r="I23" s="61" t="s">
        <v>1</v>
      </c>
      <c r="J23" s="61" t="s">
        <v>1</v>
      </c>
      <c r="K23" s="61" t="s">
        <v>1</v>
      </c>
      <c r="L23" s="61" t="s">
        <v>1</v>
      </c>
      <c r="M23" s="61" t="s">
        <v>1</v>
      </c>
      <c r="N23" s="61" t="s">
        <v>1</v>
      </c>
      <c r="O23" s="61" t="s">
        <v>1</v>
      </c>
      <c r="P23" s="61" t="s">
        <v>1</v>
      </c>
      <c r="Q23" s="61" t="s">
        <v>1</v>
      </c>
      <c r="R23" s="61" t="s">
        <v>1</v>
      </c>
      <c r="S23" s="61" t="s">
        <v>1</v>
      </c>
      <c r="T23" s="61" t="s">
        <v>1</v>
      </c>
      <c r="U23" s="61" t="s">
        <v>1</v>
      </c>
      <c r="V23" s="61" t="s">
        <v>1</v>
      </c>
      <c r="W23" s="61" t="s">
        <v>1</v>
      </c>
      <c r="X23" s="61" t="s">
        <v>1</v>
      </c>
      <c r="Y23" s="61" t="s">
        <v>1</v>
      </c>
      <c r="Z23" s="61" t="s">
        <v>1</v>
      </c>
      <c r="AA23" s="61" t="s">
        <v>1</v>
      </c>
      <c r="AB23" s="61" t="s">
        <v>1</v>
      </c>
      <c r="AC23" s="61">
        <v>1223</v>
      </c>
      <c r="AD23" s="61">
        <v>1126</v>
      </c>
      <c r="AE23" s="61">
        <v>1129</v>
      </c>
      <c r="AF23" s="61">
        <v>1163</v>
      </c>
      <c r="AG23" s="61">
        <v>1081</v>
      </c>
      <c r="AH23" s="61">
        <v>1050</v>
      </c>
      <c r="AI23" s="61">
        <v>1021</v>
      </c>
      <c r="AJ23" s="61">
        <v>1012</v>
      </c>
      <c r="AK23" s="83">
        <v>1031</v>
      </c>
      <c r="AL23" s="83">
        <v>993</v>
      </c>
      <c r="AM23" s="27">
        <v>1064</v>
      </c>
      <c r="AN23" s="27">
        <v>1056</v>
      </c>
      <c r="AO23" s="27">
        <v>1009</v>
      </c>
    </row>
    <row r="24" spans="1:41" x14ac:dyDescent="0.2">
      <c r="A24" s="48" t="s">
        <v>49</v>
      </c>
      <c r="B24" s="61">
        <v>13134.466</v>
      </c>
      <c r="C24" s="61">
        <v>12876.162</v>
      </c>
      <c r="D24" s="61">
        <v>13522.909</v>
      </c>
      <c r="E24" s="61">
        <v>14196.861000000001</v>
      </c>
      <c r="F24" s="61">
        <v>14117.195</v>
      </c>
      <c r="G24" s="61">
        <v>13817.1551201</v>
      </c>
      <c r="H24" s="61">
        <v>13789.415522399999</v>
      </c>
      <c r="I24" s="61">
        <v>13514</v>
      </c>
      <c r="J24" s="61">
        <v>13504</v>
      </c>
      <c r="K24" s="61">
        <v>14576</v>
      </c>
      <c r="L24" s="61">
        <v>15175</v>
      </c>
      <c r="M24" s="61">
        <v>12130</v>
      </c>
      <c r="N24" s="61">
        <v>13143</v>
      </c>
      <c r="O24" s="61">
        <v>12988</v>
      </c>
      <c r="P24" s="61">
        <v>13396</v>
      </c>
      <c r="Q24" s="61">
        <v>12282</v>
      </c>
      <c r="R24" s="61">
        <v>12283</v>
      </c>
      <c r="S24" s="61">
        <v>11265</v>
      </c>
      <c r="T24" s="61">
        <v>11643</v>
      </c>
      <c r="U24" s="61">
        <v>10277</v>
      </c>
      <c r="V24" s="61">
        <v>7973</v>
      </c>
      <c r="W24" s="61">
        <v>8173</v>
      </c>
      <c r="X24" s="61">
        <v>7659</v>
      </c>
      <c r="Y24" s="61">
        <v>8169</v>
      </c>
      <c r="Z24" s="61">
        <v>10228</v>
      </c>
      <c r="AA24" s="61">
        <v>8214</v>
      </c>
      <c r="AB24" s="61">
        <v>8083</v>
      </c>
      <c r="AC24" s="61">
        <v>7613</v>
      </c>
      <c r="AD24" s="61">
        <v>8118</v>
      </c>
      <c r="AE24" s="61">
        <v>8042</v>
      </c>
      <c r="AF24" s="61">
        <v>7601</v>
      </c>
      <c r="AG24" s="61">
        <v>7803</v>
      </c>
      <c r="AH24" s="61">
        <v>7591</v>
      </c>
      <c r="AI24" s="61">
        <v>8573</v>
      </c>
      <c r="AJ24" s="61">
        <v>8432</v>
      </c>
      <c r="AK24" s="84">
        <v>9420</v>
      </c>
      <c r="AL24" s="84">
        <v>9488</v>
      </c>
      <c r="AM24" s="27">
        <v>9791</v>
      </c>
      <c r="AN24" s="27">
        <v>8648</v>
      </c>
      <c r="AO24" s="27">
        <v>9238</v>
      </c>
    </row>
    <row r="25" spans="1:41" x14ac:dyDescent="0.2">
      <c r="A25" s="47" t="s">
        <v>50</v>
      </c>
      <c r="B25" s="61">
        <v>1765.7464292</v>
      </c>
      <c r="C25" s="61">
        <v>1638.9094366500001</v>
      </c>
      <c r="D25" s="61">
        <v>1689.9017553199999</v>
      </c>
      <c r="E25" s="61">
        <v>1882.6783993900001</v>
      </c>
      <c r="F25" s="61">
        <v>1648.7208815899999</v>
      </c>
      <c r="G25" s="61">
        <v>1661.5912127199999</v>
      </c>
      <c r="H25" s="61">
        <v>1621.12117014</v>
      </c>
      <c r="I25" s="61">
        <v>1926</v>
      </c>
      <c r="J25" s="61">
        <v>1981</v>
      </c>
      <c r="K25" s="61">
        <v>2143</v>
      </c>
      <c r="L25" s="61">
        <v>2102</v>
      </c>
      <c r="M25" s="61">
        <v>1626</v>
      </c>
      <c r="N25" s="61">
        <v>1773</v>
      </c>
      <c r="O25" s="61">
        <v>1524</v>
      </c>
      <c r="P25" s="61">
        <v>1407</v>
      </c>
      <c r="Q25" s="61">
        <v>1140</v>
      </c>
      <c r="R25" s="61">
        <v>1110</v>
      </c>
      <c r="S25" s="61">
        <v>1121</v>
      </c>
      <c r="T25" s="61">
        <v>1096</v>
      </c>
      <c r="U25" s="61">
        <v>1218</v>
      </c>
      <c r="V25" s="61">
        <v>1475</v>
      </c>
      <c r="W25" s="61">
        <v>1564</v>
      </c>
      <c r="X25" s="61">
        <v>1586</v>
      </c>
      <c r="Y25" s="61">
        <v>1613</v>
      </c>
      <c r="Z25" s="61">
        <v>2300</v>
      </c>
      <c r="AA25" s="61">
        <v>2266</v>
      </c>
      <c r="AB25" s="61">
        <v>2036</v>
      </c>
      <c r="AC25" s="61">
        <v>1882</v>
      </c>
      <c r="AD25" s="61">
        <v>2206</v>
      </c>
      <c r="AE25" s="61">
        <v>2036</v>
      </c>
      <c r="AF25" s="61">
        <v>2401</v>
      </c>
      <c r="AG25" s="61">
        <v>2063</v>
      </c>
      <c r="AH25" s="61">
        <v>1692</v>
      </c>
      <c r="AI25" s="61">
        <v>1542</v>
      </c>
      <c r="AJ25" s="61">
        <v>1574</v>
      </c>
      <c r="AK25" s="84">
        <v>1440</v>
      </c>
      <c r="AL25" s="84">
        <v>1471</v>
      </c>
      <c r="AM25" s="27">
        <v>1427</v>
      </c>
      <c r="AN25" s="27">
        <v>1792</v>
      </c>
      <c r="AO25" s="27">
        <v>1870</v>
      </c>
    </row>
    <row r="26" spans="1:41" x14ac:dyDescent="0.2">
      <c r="A26" s="50" t="s">
        <v>62</v>
      </c>
      <c r="B26" s="61">
        <v>540.41434089999996</v>
      </c>
      <c r="C26" s="61">
        <v>505.21292169999998</v>
      </c>
      <c r="D26" s="61">
        <v>495.81434989999997</v>
      </c>
      <c r="E26" s="61">
        <v>504.1385507</v>
      </c>
      <c r="F26" s="61">
        <v>469.85027689999998</v>
      </c>
      <c r="G26" s="61">
        <v>477.00321339999999</v>
      </c>
      <c r="H26" s="61">
        <v>508.48276670000001</v>
      </c>
      <c r="I26" s="61">
        <v>485</v>
      </c>
      <c r="J26" s="61">
        <v>469</v>
      </c>
      <c r="K26" s="61">
        <v>466</v>
      </c>
      <c r="L26" s="61">
        <v>455</v>
      </c>
      <c r="M26" s="61">
        <v>434</v>
      </c>
      <c r="N26" s="61">
        <v>428</v>
      </c>
      <c r="O26" s="61">
        <v>405</v>
      </c>
      <c r="P26" s="61">
        <v>403</v>
      </c>
      <c r="Q26" s="61">
        <v>415</v>
      </c>
      <c r="R26" s="61">
        <v>420</v>
      </c>
      <c r="S26" s="61">
        <v>415</v>
      </c>
      <c r="T26" s="61">
        <v>380</v>
      </c>
      <c r="U26" s="61">
        <v>368</v>
      </c>
      <c r="V26" s="61">
        <v>353</v>
      </c>
      <c r="W26" s="61">
        <v>364</v>
      </c>
      <c r="X26" s="61">
        <v>360</v>
      </c>
      <c r="Y26" s="61">
        <v>369</v>
      </c>
      <c r="Z26" s="61">
        <v>301</v>
      </c>
      <c r="AA26" s="61">
        <v>280</v>
      </c>
      <c r="AB26" s="61">
        <v>262</v>
      </c>
      <c r="AC26" s="61" t="s">
        <v>1</v>
      </c>
      <c r="AD26" s="61" t="s">
        <v>1</v>
      </c>
      <c r="AE26" s="61" t="s">
        <v>1</v>
      </c>
      <c r="AF26" s="61" t="s">
        <v>1</v>
      </c>
      <c r="AG26" s="61" t="s">
        <v>1</v>
      </c>
      <c r="AH26" s="61" t="s">
        <v>1</v>
      </c>
      <c r="AI26" s="61" t="s">
        <v>1</v>
      </c>
      <c r="AJ26" s="61" t="s">
        <v>1</v>
      </c>
      <c r="AK26" s="61" t="s">
        <v>1</v>
      </c>
      <c r="AL26" s="61" t="s">
        <v>1</v>
      </c>
      <c r="AM26" s="61" t="s">
        <v>1</v>
      </c>
      <c r="AN26" s="61" t="s">
        <v>1</v>
      </c>
      <c r="AO26" s="61" t="s">
        <v>1</v>
      </c>
    </row>
    <row r="27" spans="1:41" x14ac:dyDescent="0.2">
      <c r="A27" s="48" t="s">
        <v>51</v>
      </c>
      <c r="B27" s="61" t="s">
        <v>1</v>
      </c>
      <c r="C27" s="61" t="s">
        <v>1</v>
      </c>
      <c r="D27" s="61" t="s">
        <v>1</v>
      </c>
      <c r="E27" s="61" t="s">
        <v>1</v>
      </c>
      <c r="F27" s="61" t="s">
        <v>1</v>
      </c>
      <c r="G27" s="61" t="s">
        <v>1</v>
      </c>
      <c r="H27" s="61" t="s">
        <v>1</v>
      </c>
      <c r="I27" s="61" t="s">
        <v>1</v>
      </c>
      <c r="J27" s="61" t="s">
        <v>1</v>
      </c>
      <c r="K27" s="61" t="s">
        <v>1</v>
      </c>
      <c r="L27" s="61" t="s">
        <v>1</v>
      </c>
      <c r="M27" s="61" t="s">
        <v>1</v>
      </c>
      <c r="N27" s="61" t="s">
        <v>1</v>
      </c>
      <c r="O27" s="61" t="s">
        <v>1</v>
      </c>
      <c r="P27" s="61" t="s">
        <v>1</v>
      </c>
      <c r="Q27" s="61" t="s">
        <v>1</v>
      </c>
      <c r="R27" s="61" t="s">
        <v>1</v>
      </c>
      <c r="S27" s="61" t="s">
        <v>1</v>
      </c>
      <c r="T27" s="61" t="s">
        <v>1</v>
      </c>
      <c r="U27" s="61" t="s">
        <v>1</v>
      </c>
      <c r="V27" s="61" t="s">
        <v>1</v>
      </c>
      <c r="W27" s="61" t="s">
        <v>1</v>
      </c>
      <c r="X27" s="61" t="s">
        <v>1</v>
      </c>
      <c r="Y27" s="61" t="s">
        <v>1</v>
      </c>
      <c r="Z27" s="61" t="s">
        <v>1</v>
      </c>
      <c r="AA27" s="61" t="s">
        <v>1</v>
      </c>
      <c r="AB27" s="61" t="s">
        <v>1</v>
      </c>
      <c r="AC27" s="61">
        <v>147</v>
      </c>
      <c r="AD27" s="61">
        <v>147</v>
      </c>
      <c r="AE27" s="61">
        <v>145</v>
      </c>
      <c r="AF27" s="61">
        <v>110</v>
      </c>
      <c r="AG27" s="61">
        <v>98</v>
      </c>
      <c r="AH27" s="61">
        <v>95</v>
      </c>
      <c r="AI27" s="61">
        <v>92</v>
      </c>
      <c r="AJ27" s="61">
        <v>96</v>
      </c>
      <c r="AK27" s="83">
        <v>103</v>
      </c>
      <c r="AL27" s="83">
        <v>107</v>
      </c>
      <c r="AM27" s="27">
        <v>85</v>
      </c>
      <c r="AN27" s="27">
        <v>89</v>
      </c>
      <c r="AO27" s="27">
        <v>102</v>
      </c>
    </row>
    <row r="28" spans="1:41" x14ac:dyDescent="0.2">
      <c r="A28" s="48" t="s">
        <v>52</v>
      </c>
      <c r="B28" s="61">
        <v>2139.5300676800002</v>
      </c>
      <c r="C28" s="61">
        <v>2072.8012756900002</v>
      </c>
      <c r="D28" s="61">
        <v>1724.7276909700001</v>
      </c>
      <c r="E28" s="61">
        <v>989.94995333999896</v>
      </c>
      <c r="F28" s="61">
        <v>988.26906887000496</v>
      </c>
      <c r="G28" s="61">
        <v>1792.8652812600001</v>
      </c>
      <c r="H28" s="61">
        <v>1113.08115279</v>
      </c>
      <c r="I28" s="61">
        <v>1850</v>
      </c>
      <c r="J28" s="61">
        <v>2649</v>
      </c>
      <c r="K28" s="61">
        <v>1550</v>
      </c>
      <c r="L28" s="61">
        <v>1949</v>
      </c>
      <c r="M28" s="61">
        <v>1300</v>
      </c>
      <c r="N28" s="61">
        <v>502</v>
      </c>
      <c r="O28" s="61">
        <v>505</v>
      </c>
      <c r="P28" s="61">
        <v>1121</v>
      </c>
      <c r="Q28" s="61">
        <v>1229</v>
      </c>
      <c r="R28" s="61">
        <v>1235</v>
      </c>
      <c r="S28" s="61">
        <v>1999</v>
      </c>
      <c r="T28" s="61">
        <v>953</v>
      </c>
      <c r="U28" s="61">
        <v>1253</v>
      </c>
      <c r="V28" s="61">
        <v>3315</v>
      </c>
      <c r="W28" s="61">
        <v>2589</v>
      </c>
      <c r="X28" s="61">
        <v>2584</v>
      </c>
      <c r="Y28" s="61">
        <v>2047</v>
      </c>
      <c r="Z28" s="61">
        <v>315</v>
      </c>
      <c r="AA28" s="61">
        <v>315</v>
      </c>
      <c r="AB28" s="61">
        <v>314</v>
      </c>
      <c r="AC28" s="61">
        <v>653</v>
      </c>
      <c r="AD28" s="61">
        <v>276</v>
      </c>
      <c r="AE28" s="61">
        <v>1256</v>
      </c>
      <c r="AF28" s="61">
        <v>1255</v>
      </c>
      <c r="AG28" s="61">
        <v>1141</v>
      </c>
      <c r="AH28" s="61">
        <v>2228</v>
      </c>
      <c r="AI28" s="61">
        <v>1460</v>
      </c>
      <c r="AJ28" s="61">
        <v>1447</v>
      </c>
      <c r="AK28" s="83">
        <v>920</v>
      </c>
      <c r="AL28" s="83">
        <v>682</v>
      </c>
      <c r="AM28" s="27">
        <v>768</v>
      </c>
      <c r="AN28" s="27">
        <v>1535</v>
      </c>
      <c r="AO28" s="27">
        <v>1119</v>
      </c>
    </row>
    <row r="29" spans="1:41" x14ac:dyDescent="0.2">
      <c r="A29" s="50" t="s">
        <v>63</v>
      </c>
      <c r="B29" s="61">
        <v>402.99734494</v>
      </c>
      <c r="C29" s="61">
        <v>339.62692858000003</v>
      </c>
      <c r="D29" s="61">
        <v>505.32248288000005</v>
      </c>
      <c r="E29" s="61">
        <v>367.50779474999996</v>
      </c>
      <c r="F29" s="61">
        <v>354.66742292999999</v>
      </c>
      <c r="G29" s="61">
        <v>359.45556507999999</v>
      </c>
      <c r="H29" s="61">
        <v>585.33849859999998</v>
      </c>
      <c r="I29" s="61">
        <v>653</v>
      </c>
      <c r="J29" s="61">
        <v>493</v>
      </c>
      <c r="K29" s="61">
        <v>689</v>
      </c>
      <c r="L29" s="61">
        <v>520</v>
      </c>
      <c r="M29" s="61">
        <v>715</v>
      </c>
      <c r="N29" s="61">
        <v>565</v>
      </c>
      <c r="O29" s="61">
        <v>487</v>
      </c>
      <c r="P29" s="61">
        <v>447</v>
      </c>
      <c r="Q29" s="61">
        <v>245</v>
      </c>
      <c r="R29" s="61">
        <v>822</v>
      </c>
      <c r="S29" s="61">
        <v>822</v>
      </c>
      <c r="T29" s="61">
        <v>690</v>
      </c>
      <c r="U29" s="61">
        <v>534</v>
      </c>
      <c r="V29" s="61">
        <v>560</v>
      </c>
      <c r="W29" s="61">
        <v>520</v>
      </c>
      <c r="X29" s="61">
        <v>391</v>
      </c>
      <c r="Y29" s="61">
        <v>321</v>
      </c>
      <c r="Z29" s="61">
        <v>723</v>
      </c>
      <c r="AA29" s="61">
        <v>560</v>
      </c>
      <c r="AB29" s="61">
        <v>378</v>
      </c>
      <c r="AC29" s="61" t="s">
        <v>1</v>
      </c>
      <c r="AD29" s="61" t="s">
        <v>1</v>
      </c>
      <c r="AE29" s="61" t="s">
        <v>1</v>
      </c>
      <c r="AF29" s="61" t="s">
        <v>1</v>
      </c>
      <c r="AG29" s="61" t="s">
        <v>1</v>
      </c>
      <c r="AH29" s="61" t="s">
        <v>1</v>
      </c>
      <c r="AI29" s="61" t="s">
        <v>1</v>
      </c>
      <c r="AJ29" s="61" t="s">
        <v>1</v>
      </c>
      <c r="AK29" s="61" t="s">
        <v>1</v>
      </c>
      <c r="AL29" s="61" t="s">
        <v>1</v>
      </c>
      <c r="AM29" s="61" t="s">
        <v>1</v>
      </c>
      <c r="AN29" s="61" t="s">
        <v>1</v>
      </c>
      <c r="AO29" s="61" t="s">
        <v>1</v>
      </c>
    </row>
    <row r="30" spans="1:41" x14ac:dyDescent="0.2">
      <c r="A30" s="50" t="s">
        <v>64</v>
      </c>
      <c r="B30" s="61">
        <v>3801.2943349000002</v>
      </c>
      <c r="C30" s="61">
        <v>3838.1465215600001</v>
      </c>
      <c r="D30" s="61">
        <v>3616.7221356</v>
      </c>
      <c r="E30" s="61">
        <v>3482.4266724300001</v>
      </c>
      <c r="F30" s="61">
        <v>3497.5142435799999</v>
      </c>
      <c r="G30" s="61">
        <v>3439.4875394200003</v>
      </c>
      <c r="H30" s="61">
        <v>3310.8723443000003</v>
      </c>
      <c r="I30" s="61">
        <v>3257</v>
      </c>
      <c r="J30" s="61">
        <v>3190</v>
      </c>
      <c r="K30" s="61">
        <v>3380</v>
      </c>
      <c r="L30" s="61">
        <v>2910</v>
      </c>
      <c r="M30" s="61">
        <v>3112</v>
      </c>
      <c r="N30" s="61">
        <v>2851</v>
      </c>
      <c r="O30" s="61">
        <v>2913</v>
      </c>
      <c r="P30" s="61">
        <v>2687</v>
      </c>
      <c r="Q30" s="61">
        <v>3085</v>
      </c>
      <c r="R30" s="61">
        <v>2713</v>
      </c>
      <c r="S30" s="61">
        <v>2894</v>
      </c>
      <c r="T30" s="61">
        <v>2649</v>
      </c>
      <c r="U30" s="61">
        <v>2727</v>
      </c>
      <c r="V30" s="61">
        <v>2598</v>
      </c>
      <c r="W30" s="61">
        <v>2876</v>
      </c>
      <c r="X30" s="61">
        <v>2656</v>
      </c>
      <c r="Y30" s="61">
        <v>3013</v>
      </c>
      <c r="Z30" s="61">
        <v>2875</v>
      </c>
      <c r="AA30" s="61">
        <v>3103</v>
      </c>
      <c r="AB30" s="61">
        <v>2710</v>
      </c>
      <c r="AC30" s="61" t="s">
        <v>1</v>
      </c>
      <c r="AD30" s="61" t="s">
        <v>1</v>
      </c>
      <c r="AE30" s="61" t="s">
        <v>1</v>
      </c>
      <c r="AF30" s="61" t="s">
        <v>1</v>
      </c>
      <c r="AG30" s="61" t="s">
        <v>1</v>
      </c>
      <c r="AH30" s="61" t="s">
        <v>1</v>
      </c>
      <c r="AI30" s="61" t="s">
        <v>1</v>
      </c>
      <c r="AJ30" s="61" t="s">
        <v>1</v>
      </c>
      <c r="AK30" s="61" t="s">
        <v>1</v>
      </c>
      <c r="AL30" s="61" t="s">
        <v>1</v>
      </c>
      <c r="AM30" s="61" t="s">
        <v>1</v>
      </c>
      <c r="AN30" s="61" t="s">
        <v>1</v>
      </c>
      <c r="AO30" s="61" t="s">
        <v>1</v>
      </c>
    </row>
    <row r="31" spans="1:41" x14ac:dyDescent="0.2">
      <c r="A31" s="48" t="s">
        <v>53</v>
      </c>
      <c r="B31" s="61" t="s">
        <v>1</v>
      </c>
      <c r="C31" s="61" t="s">
        <v>1</v>
      </c>
      <c r="D31" s="61" t="s">
        <v>1</v>
      </c>
      <c r="E31" s="61" t="s">
        <v>1</v>
      </c>
      <c r="F31" s="61" t="s">
        <v>1</v>
      </c>
      <c r="G31" s="61" t="s">
        <v>1</v>
      </c>
      <c r="H31" s="61" t="s">
        <v>1</v>
      </c>
      <c r="I31" s="61" t="s">
        <v>1</v>
      </c>
      <c r="J31" s="61" t="s">
        <v>1</v>
      </c>
      <c r="K31" s="61" t="s">
        <v>1</v>
      </c>
      <c r="L31" s="61" t="s">
        <v>1</v>
      </c>
      <c r="M31" s="61" t="s">
        <v>1</v>
      </c>
      <c r="N31" s="61" t="s">
        <v>1</v>
      </c>
      <c r="O31" s="61" t="s">
        <v>1</v>
      </c>
      <c r="P31" s="61" t="s">
        <v>1</v>
      </c>
      <c r="Q31" s="61" t="s">
        <v>1</v>
      </c>
      <c r="R31" s="61" t="s">
        <v>1</v>
      </c>
      <c r="S31" s="61" t="s">
        <v>1</v>
      </c>
      <c r="T31" s="61" t="s">
        <v>1</v>
      </c>
      <c r="U31" s="61" t="s">
        <v>1</v>
      </c>
      <c r="V31" s="61" t="s">
        <v>1</v>
      </c>
      <c r="W31" s="61" t="s">
        <v>1</v>
      </c>
      <c r="X31" s="61" t="s">
        <v>1</v>
      </c>
      <c r="Y31" s="61" t="s">
        <v>1</v>
      </c>
      <c r="Z31" s="61" t="s">
        <v>1</v>
      </c>
      <c r="AA31" s="61" t="s">
        <v>1</v>
      </c>
      <c r="AB31" s="61" t="s">
        <v>1</v>
      </c>
      <c r="AC31" s="61">
        <v>3054</v>
      </c>
      <c r="AD31" s="61">
        <v>3045</v>
      </c>
      <c r="AE31" s="61">
        <v>3032</v>
      </c>
      <c r="AF31" s="61">
        <v>3330</v>
      </c>
      <c r="AG31" s="61">
        <v>4109</v>
      </c>
      <c r="AH31" s="61">
        <v>2881</v>
      </c>
      <c r="AI31" s="61">
        <v>2876</v>
      </c>
      <c r="AJ31" s="61">
        <v>2566</v>
      </c>
      <c r="AK31" s="83">
        <v>2751</v>
      </c>
      <c r="AL31" s="83">
        <v>2779</v>
      </c>
      <c r="AM31" s="27">
        <v>2896</v>
      </c>
      <c r="AN31" s="27">
        <v>2926</v>
      </c>
      <c r="AO31" s="27">
        <v>3084</v>
      </c>
    </row>
    <row r="32" spans="1:41" ht="18.75" customHeight="1" x14ac:dyDescent="0.2">
      <c r="A32" s="45" t="s">
        <v>54</v>
      </c>
      <c r="B32" s="33">
        <f>SUM(B21:B31)</f>
        <v>21540.032923719973</v>
      </c>
      <c r="C32" s="33">
        <f>SUM(C21:C31)</f>
        <v>18566.036612949982</v>
      </c>
      <c r="D32" s="33">
        <v>17533.11871637997</v>
      </c>
      <c r="E32" s="33">
        <v>16152.44147526997</v>
      </c>
      <c r="F32" s="33">
        <v>15561.729299019975</v>
      </c>
      <c r="G32" s="33">
        <v>15087.172336979958</v>
      </c>
      <c r="H32" s="33">
        <v>16626.846323269972</v>
      </c>
      <c r="I32" s="33">
        <v>15155</v>
      </c>
      <c r="J32" s="33">
        <v>16041</v>
      </c>
      <c r="K32" s="33">
        <v>16225</v>
      </c>
      <c r="L32" s="33">
        <v>18579</v>
      </c>
      <c r="M32" s="33">
        <v>14237</v>
      </c>
      <c r="N32" s="33">
        <v>14779</v>
      </c>
      <c r="O32" s="33">
        <v>13905</v>
      </c>
      <c r="P32" s="33">
        <v>15678</v>
      </c>
      <c r="Q32" s="33">
        <v>13987</v>
      </c>
      <c r="R32" s="33">
        <v>13835</v>
      </c>
      <c r="S32" s="33">
        <v>13679</v>
      </c>
      <c r="T32" s="33">
        <v>15134</v>
      </c>
      <c r="U32" s="33">
        <v>13376</v>
      </c>
      <c r="V32" s="33">
        <v>13041</v>
      </c>
      <c r="W32" s="33">
        <v>12731</v>
      </c>
      <c r="X32" s="33">
        <v>15034</v>
      </c>
      <c r="Y32" s="33">
        <v>15335</v>
      </c>
      <c r="Z32" s="33">
        <v>17232</v>
      </c>
      <c r="AA32" s="33">
        <v>13791</v>
      </c>
      <c r="AB32" s="33">
        <v>15894</v>
      </c>
      <c r="AC32" s="33">
        <v>14824</v>
      </c>
      <c r="AD32" s="33">
        <v>15154</v>
      </c>
      <c r="AE32" s="33">
        <v>15759</v>
      </c>
      <c r="AF32" s="33">
        <v>17140</v>
      </c>
      <c r="AG32" s="33">
        <v>16573</v>
      </c>
      <c r="AH32" s="33">
        <v>15497</v>
      </c>
      <c r="AI32" s="33">
        <v>14753</v>
      </c>
      <c r="AJ32" s="33">
        <v>14866</v>
      </c>
      <c r="AK32" s="33">
        <v>14881</v>
      </c>
      <c r="AL32" s="33">
        <v>14050</v>
      </c>
      <c r="AM32" s="15">
        <v>14365</v>
      </c>
      <c r="AN32" s="15">
        <v>14768</v>
      </c>
      <c r="AO32" s="15">
        <v>14371</v>
      </c>
    </row>
    <row r="33" spans="1:41" ht="0.75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50"/>
      <c r="AL33" s="50"/>
      <c r="AM33" s="50"/>
      <c r="AN33" s="50"/>
      <c r="AO33" s="50"/>
    </row>
    <row r="34" spans="1:41" x14ac:dyDescent="0.2">
      <c r="A34" s="107" t="s">
        <v>212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1:41" x14ac:dyDescent="0.2">
      <c r="A35" s="107" t="s">
        <v>213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1" x14ac:dyDescent="0.2">
      <c r="A36" s="130" t="s">
        <v>236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4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4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2" fitToWidth="2" orientation="landscape" r:id="rId1"/>
  <headerFooter alignWithMargins="0"/>
  <customProperties>
    <customPr name="SheetOptions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36"/>
  <sheetViews>
    <sheetView view="pageBreakPreview" zoomScaleNormal="100" zoomScaleSheetLayoutView="100" workbookViewId="0">
      <selection activeCell="B20" sqref="B20"/>
    </sheetView>
  </sheetViews>
  <sheetFormatPr defaultColWidth="9.140625" defaultRowHeight="12.75" x14ac:dyDescent="0.2"/>
  <cols>
    <col min="1" max="1" width="54.7109375" style="1" customWidth="1"/>
    <col min="2" max="11" width="10.85546875" style="1" customWidth="1"/>
    <col min="12" max="16384" width="9.140625" style="1"/>
  </cols>
  <sheetData>
    <row r="1" spans="1:13" ht="30" customHeight="1" thickBot="1" x14ac:dyDescent="0.3">
      <c r="A1" s="9" t="s">
        <v>65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3" ht="30" customHeight="1" thickTop="1" x14ac:dyDescent="0.2">
      <c r="A2" s="11" t="s">
        <v>55</v>
      </c>
      <c r="B2" s="12">
        <v>2021</v>
      </c>
      <c r="C2" s="12">
        <v>2020</v>
      </c>
      <c r="D2" s="12">
        <v>2019</v>
      </c>
      <c r="E2" s="12">
        <v>2018</v>
      </c>
      <c r="F2" s="22" t="s">
        <v>167</v>
      </c>
      <c r="G2" s="12">
        <v>2016</v>
      </c>
      <c r="H2" s="12">
        <v>2015</v>
      </c>
      <c r="I2" s="12">
        <v>2014</v>
      </c>
      <c r="J2" s="12">
        <v>2013</v>
      </c>
      <c r="K2" s="12">
        <v>2012</v>
      </c>
    </row>
    <row r="3" spans="1:13" ht="0.7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3" ht="15" customHeight="1" x14ac:dyDescent="0.2">
      <c r="A4" s="14" t="s">
        <v>66</v>
      </c>
      <c r="B4" s="43">
        <v>18488.98283284</v>
      </c>
      <c r="C4" s="43">
        <v>16697.876612469998</v>
      </c>
      <c r="D4" s="43">
        <v>14739.04136827</v>
      </c>
      <c r="E4" s="43">
        <v>12965.570772559999</v>
      </c>
      <c r="F4" s="43">
        <v>11751.46796915</v>
      </c>
      <c r="G4" s="43">
        <v>15550.65574750005</v>
      </c>
      <c r="H4" s="43">
        <v>14486</v>
      </c>
      <c r="I4" s="43">
        <v>13305</v>
      </c>
      <c r="J4" s="43">
        <v>12610</v>
      </c>
      <c r="K4" s="43">
        <v>12486</v>
      </c>
    </row>
    <row r="5" spans="1:13" ht="18" customHeight="1" x14ac:dyDescent="0.2">
      <c r="A5" s="13" t="s">
        <v>67</v>
      </c>
      <c r="B5" s="78">
        <v>-6248.5174084499995</v>
      </c>
      <c r="C5" s="78">
        <v>-5751.10901706</v>
      </c>
      <c r="D5" s="78">
        <v>-5375.8235591700004</v>
      </c>
      <c r="E5" s="78">
        <v>-4832.4511334700001</v>
      </c>
      <c r="F5" s="78">
        <v>-4355.6674563799997</v>
      </c>
      <c r="G5" s="78">
        <v>-8325.1307282999987</v>
      </c>
      <c r="H5" s="78">
        <v>-7697</v>
      </c>
      <c r="I5" s="78">
        <v>-7109</v>
      </c>
      <c r="J5" s="78">
        <v>-6647</v>
      </c>
      <c r="K5" s="78">
        <v>-6138</v>
      </c>
    </row>
    <row r="6" spans="1:13" ht="15" customHeight="1" x14ac:dyDescent="0.2">
      <c r="A6" s="14" t="s">
        <v>68</v>
      </c>
      <c r="B6" s="43">
        <v>12240.465424389999</v>
      </c>
      <c r="C6" s="43">
        <v>10946.76759541</v>
      </c>
      <c r="D6" s="43">
        <v>9363.2178091000096</v>
      </c>
      <c r="E6" s="43">
        <v>8133.1196390900204</v>
      </c>
      <c r="F6" s="43">
        <v>7395.8005127699898</v>
      </c>
      <c r="G6" s="43">
        <v>7225.525019200064</v>
      </c>
      <c r="H6" s="43">
        <v>6789</v>
      </c>
      <c r="I6" s="43">
        <v>6197</v>
      </c>
      <c r="J6" s="43">
        <v>5963</v>
      </c>
      <c r="K6" s="43">
        <v>6349</v>
      </c>
    </row>
    <row r="7" spans="1:13" ht="12" customHeight="1" x14ac:dyDescent="0.2">
      <c r="A7" s="57" t="s">
        <v>69</v>
      </c>
      <c r="B7" s="78">
        <v>-4266.7253388199997</v>
      </c>
      <c r="C7" s="78">
        <v>-3968.1425512000001</v>
      </c>
      <c r="D7" s="78">
        <v>-3693.7838852100003</v>
      </c>
      <c r="E7" s="78">
        <v>-3324.0297545900003</v>
      </c>
      <c r="F7" s="78">
        <v>-3187.3590124533907</v>
      </c>
      <c r="G7" s="78">
        <v>-3239.5491931000006</v>
      </c>
      <c r="H7" s="78">
        <v>-3065</v>
      </c>
      <c r="I7" s="78">
        <v>-2703</v>
      </c>
      <c r="J7" s="78">
        <v>-2566</v>
      </c>
      <c r="K7" s="78">
        <v>-2653</v>
      </c>
    </row>
    <row r="8" spans="1:13" x14ac:dyDescent="0.2">
      <c r="A8" s="50" t="s">
        <v>70</v>
      </c>
      <c r="B8" s="136">
        <v>12.558</v>
      </c>
      <c r="C8" s="136">
        <v>12.752000000000001</v>
      </c>
      <c r="D8" s="136">
        <v>5.1609999999999996</v>
      </c>
      <c r="E8" s="62">
        <v>2.875</v>
      </c>
      <c r="F8" s="62">
        <v>10.366075090000001</v>
      </c>
      <c r="G8" s="62">
        <v>179.55948799999999</v>
      </c>
      <c r="H8" s="62">
        <v>327</v>
      </c>
      <c r="I8" s="62">
        <v>285</v>
      </c>
      <c r="J8" s="62">
        <v>287</v>
      </c>
      <c r="K8" s="62">
        <v>337</v>
      </c>
    </row>
    <row r="9" spans="1:13" x14ac:dyDescent="0.2">
      <c r="A9" s="50" t="s">
        <v>235</v>
      </c>
      <c r="B9" s="136">
        <v>300</v>
      </c>
      <c r="C9" s="62" t="s">
        <v>1</v>
      </c>
      <c r="D9" s="62" t="s">
        <v>1</v>
      </c>
      <c r="E9" s="62" t="s">
        <v>1</v>
      </c>
      <c r="F9" s="62" t="s">
        <v>1</v>
      </c>
      <c r="G9" s="62" t="s">
        <v>1</v>
      </c>
      <c r="H9" s="62" t="s">
        <v>1</v>
      </c>
      <c r="I9" s="62" t="s">
        <v>1</v>
      </c>
      <c r="J9" s="62" t="s">
        <v>1</v>
      </c>
      <c r="K9" s="62" t="s">
        <v>1</v>
      </c>
    </row>
    <row r="10" spans="1:13" ht="15.75" customHeight="1" x14ac:dyDescent="0.2">
      <c r="A10" s="125" t="s">
        <v>196</v>
      </c>
      <c r="B10" s="62" t="s">
        <v>1</v>
      </c>
      <c r="C10" s="62" t="s">
        <v>1</v>
      </c>
      <c r="D10" s="62">
        <v>-367</v>
      </c>
      <c r="E10" s="62" t="s">
        <v>1</v>
      </c>
      <c r="F10" s="62" t="s">
        <v>1</v>
      </c>
      <c r="G10" s="62" t="s">
        <v>1</v>
      </c>
      <c r="H10" s="62" t="s">
        <v>1</v>
      </c>
      <c r="I10" s="62" t="s">
        <v>1</v>
      </c>
      <c r="J10" s="62" t="s">
        <v>1</v>
      </c>
      <c r="K10" s="62" t="s">
        <v>1</v>
      </c>
    </row>
    <row r="11" spans="1:13" x14ac:dyDescent="0.2">
      <c r="A11" s="50" t="s">
        <v>71</v>
      </c>
      <c r="B11" s="62" t="s">
        <v>1</v>
      </c>
      <c r="C11" s="62" t="s">
        <v>1</v>
      </c>
      <c r="D11" s="62" t="s">
        <v>1</v>
      </c>
      <c r="E11" s="62" t="s">
        <v>1</v>
      </c>
      <c r="F11" s="62">
        <v>69</v>
      </c>
      <c r="G11" s="62" t="s">
        <v>1</v>
      </c>
      <c r="H11" s="62" t="s">
        <v>1</v>
      </c>
      <c r="I11" s="62" t="s">
        <v>1</v>
      </c>
      <c r="J11" s="62" t="s">
        <v>1</v>
      </c>
      <c r="K11" s="62" t="s">
        <v>1</v>
      </c>
    </row>
    <row r="12" spans="1:13" x14ac:dyDescent="0.2">
      <c r="A12" s="50" t="s">
        <v>72</v>
      </c>
      <c r="B12" s="62" t="s">
        <v>1</v>
      </c>
      <c r="C12" s="62" t="s">
        <v>1</v>
      </c>
      <c r="D12" s="62" t="s">
        <v>1</v>
      </c>
      <c r="E12" s="62" t="s">
        <v>1</v>
      </c>
      <c r="F12" s="62" t="s">
        <v>1</v>
      </c>
      <c r="G12" s="62" t="s">
        <v>1</v>
      </c>
      <c r="H12" s="62" t="s">
        <v>1</v>
      </c>
      <c r="I12" s="62" t="s">
        <v>1</v>
      </c>
      <c r="J12" s="62" t="s">
        <v>1</v>
      </c>
      <c r="K12" s="62">
        <v>30</v>
      </c>
    </row>
    <row r="13" spans="1:13" x14ac:dyDescent="0.2">
      <c r="A13" s="125" t="s">
        <v>187</v>
      </c>
      <c r="B13" s="62" t="s">
        <v>1</v>
      </c>
      <c r="C13" s="62" t="s">
        <v>1</v>
      </c>
      <c r="D13" s="62" t="s">
        <v>1</v>
      </c>
      <c r="E13" s="62" t="s">
        <v>1</v>
      </c>
      <c r="F13" s="62">
        <v>107</v>
      </c>
      <c r="G13" s="62" t="s">
        <v>1</v>
      </c>
      <c r="H13" s="62" t="s">
        <v>1</v>
      </c>
      <c r="I13" s="62" t="s">
        <v>1</v>
      </c>
      <c r="J13" s="62" t="s">
        <v>1</v>
      </c>
      <c r="K13" s="62" t="s">
        <v>1</v>
      </c>
      <c r="M13" s="4"/>
    </row>
    <row r="14" spans="1:13" x14ac:dyDescent="0.2">
      <c r="A14" s="125" t="s">
        <v>73</v>
      </c>
      <c r="B14" s="62" t="s">
        <v>1</v>
      </c>
      <c r="C14" s="62" t="s">
        <v>1</v>
      </c>
      <c r="D14" s="62" t="s">
        <v>1</v>
      </c>
      <c r="E14" s="62" t="s">
        <v>1</v>
      </c>
      <c r="F14" s="62" t="s">
        <v>1</v>
      </c>
      <c r="G14" s="62" t="s">
        <v>1</v>
      </c>
      <c r="H14" s="62">
        <v>-42</v>
      </c>
      <c r="I14" s="62" t="s">
        <v>1</v>
      </c>
      <c r="J14" s="62" t="s">
        <v>1</v>
      </c>
      <c r="K14" s="62" t="s">
        <v>1</v>
      </c>
    </row>
    <row r="15" spans="1:13" x14ac:dyDescent="0.2">
      <c r="A15" s="57" t="s">
        <v>74</v>
      </c>
      <c r="B15" s="62" t="s">
        <v>1</v>
      </c>
      <c r="C15" s="62" t="s">
        <v>1</v>
      </c>
      <c r="D15" s="62" t="s">
        <v>1</v>
      </c>
      <c r="E15" s="62" t="s">
        <v>1</v>
      </c>
      <c r="F15" s="62" t="s">
        <v>1</v>
      </c>
      <c r="G15" s="62" t="s">
        <v>1</v>
      </c>
      <c r="H15" s="62" t="s">
        <v>1</v>
      </c>
      <c r="I15" s="62" t="s">
        <v>1</v>
      </c>
      <c r="J15" s="1">
        <v>161</v>
      </c>
      <c r="K15" s="62" t="s">
        <v>1</v>
      </c>
    </row>
    <row r="16" spans="1:13" x14ac:dyDescent="0.2">
      <c r="A16" s="57" t="s">
        <v>75</v>
      </c>
      <c r="B16" s="62" t="s">
        <v>1</v>
      </c>
      <c r="C16" s="62" t="s">
        <v>1</v>
      </c>
      <c r="D16" s="62" t="s">
        <v>1</v>
      </c>
      <c r="E16" s="62" t="s">
        <v>1</v>
      </c>
      <c r="F16" s="62">
        <v>197</v>
      </c>
      <c r="G16" s="62">
        <v>1208</v>
      </c>
      <c r="H16" s="62" t="s">
        <v>1</v>
      </c>
      <c r="I16" s="62" t="s">
        <v>1</v>
      </c>
      <c r="J16" s="62" t="s">
        <v>1</v>
      </c>
      <c r="K16" s="62" t="s">
        <v>1</v>
      </c>
    </row>
    <row r="17" spans="1:16" ht="14.25" customHeight="1" x14ac:dyDescent="0.2">
      <c r="A17" s="13" t="s">
        <v>76</v>
      </c>
      <c r="B17" s="62" t="s">
        <v>1</v>
      </c>
      <c r="C17" s="62" t="s">
        <v>1</v>
      </c>
      <c r="D17" s="62" t="s">
        <v>1</v>
      </c>
      <c r="E17" s="62" t="s">
        <v>1</v>
      </c>
      <c r="F17" s="62" t="s">
        <v>1</v>
      </c>
      <c r="G17" s="78">
        <v>902</v>
      </c>
      <c r="H17" s="62" t="s">
        <v>1</v>
      </c>
      <c r="I17" s="62" t="s">
        <v>1</v>
      </c>
      <c r="J17" s="62" t="s">
        <v>1</v>
      </c>
      <c r="K17" s="62" t="s">
        <v>1</v>
      </c>
    </row>
    <row r="18" spans="1:16" ht="15.75" customHeight="1" x14ac:dyDescent="0.2">
      <c r="A18" s="13" t="s">
        <v>77</v>
      </c>
      <c r="B18" s="62" t="s">
        <v>1</v>
      </c>
      <c r="C18" s="62" t="s">
        <v>1</v>
      </c>
      <c r="D18" s="62" t="s">
        <v>1</v>
      </c>
      <c r="E18" s="62" t="s">
        <v>1</v>
      </c>
      <c r="F18" s="62" t="s">
        <v>1</v>
      </c>
      <c r="G18" s="78">
        <v>145</v>
      </c>
      <c r="H18" s="62" t="s">
        <v>1</v>
      </c>
      <c r="I18" s="62" t="s">
        <v>1</v>
      </c>
      <c r="J18" s="62" t="s">
        <v>1</v>
      </c>
      <c r="K18" s="62" t="s">
        <v>1</v>
      </c>
    </row>
    <row r="19" spans="1:16" ht="15" customHeight="1" x14ac:dyDescent="0.2">
      <c r="A19" s="14" t="s">
        <v>78</v>
      </c>
      <c r="B19" s="43">
        <v>8285.9590855699589</v>
      </c>
      <c r="C19" s="43">
        <v>6991.3770442100604</v>
      </c>
      <c r="D19" s="43">
        <v>5307.2500438900206</v>
      </c>
      <c r="E19" s="43">
        <v>4811.9648845000293</v>
      </c>
      <c r="F19" s="43">
        <v>4592.2062035665995</v>
      </c>
      <c r="G19" s="43">
        <v>6419.6723141000575</v>
      </c>
      <c r="H19" s="43">
        <v>4008</v>
      </c>
      <c r="I19" s="43">
        <v>3780</v>
      </c>
      <c r="J19" s="43">
        <v>3855</v>
      </c>
      <c r="K19" s="43">
        <v>4062</v>
      </c>
    </row>
    <row r="20" spans="1:16" x14ac:dyDescent="0.2">
      <c r="A20" s="111" t="s">
        <v>113</v>
      </c>
      <c r="B20" s="112" t="s">
        <v>1</v>
      </c>
      <c r="C20" s="112" t="s">
        <v>1</v>
      </c>
      <c r="D20" s="112" t="s">
        <v>1</v>
      </c>
      <c r="E20" s="112" t="s">
        <v>1</v>
      </c>
      <c r="F20" s="85">
        <v>106.95991857</v>
      </c>
      <c r="G20" s="112" t="s">
        <v>1</v>
      </c>
      <c r="H20" s="112" t="s">
        <v>1</v>
      </c>
      <c r="I20" s="112" t="s">
        <v>1</v>
      </c>
      <c r="J20" s="112" t="s">
        <v>1</v>
      </c>
      <c r="K20" s="112" t="s">
        <v>1</v>
      </c>
      <c r="L20" s="4"/>
    </row>
    <row r="21" spans="1:16" x14ac:dyDescent="0.2">
      <c r="A21" s="111" t="s">
        <v>79</v>
      </c>
      <c r="B21" s="85">
        <v>35.628145680000003</v>
      </c>
      <c r="C21" s="85">
        <v>49.093886179999998</v>
      </c>
      <c r="D21" s="85">
        <v>95.460114629999978</v>
      </c>
      <c r="E21" s="85">
        <v>64.945652079999974</v>
      </c>
      <c r="F21" s="85">
        <v>49.480785109999999</v>
      </c>
      <c r="G21" s="85">
        <v>52.725535900000018</v>
      </c>
      <c r="H21" s="85">
        <v>22</v>
      </c>
      <c r="I21" s="85">
        <v>27</v>
      </c>
      <c r="J21" s="85">
        <v>34</v>
      </c>
      <c r="K21" s="85">
        <v>38</v>
      </c>
      <c r="L21" s="4"/>
    </row>
    <row r="22" spans="1:16" x14ac:dyDescent="0.2">
      <c r="A22" s="16" t="s">
        <v>80</v>
      </c>
      <c r="B22" s="85">
        <v>-381.06795714999993</v>
      </c>
      <c r="C22" s="85">
        <v>-396.01112916000011</v>
      </c>
      <c r="D22" s="85">
        <v>-342.59721737000001</v>
      </c>
      <c r="E22" s="85">
        <v>-346.0552029700001</v>
      </c>
      <c r="F22" s="85">
        <v>-395.99724804999892</v>
      </c>
      <c r="G22" s="85">
        <v>-484.10585070000013</v>
      </c>
      <c r="H22" s="85">
        <v>-486</v>
      </c>
      <c r="I22" s="85">
        <v>-537</v>
      </c>
      <c r="J22" s="85">
        <v>-578</v>
      </c>
      <c r="K22" s="85">
        <v>-589</v>
      </c>
      <c r="L22" s="4"/>
    </row>
    <row r="23" spans="1:16" s="2" customFormat="1" ht="15" customHeight="1" x14ac:dyDescent="0.2">
      <c r="A23" s="154" t="s">
        <v>81</v>
      </c>
      <c r="B23" s="43">
        <v>-345.43981146999903</v>
      </c>
      <c r="C23" s="43">
        <v>-346.91724298000003</v>
      </c>
      <c r="D23" s="43">
        <v>-247.13710274000002</v>
      </c>
      <c r="E23" s="43">
        <v>-281.10997288999999</v>
      </c>
      <c r="F23" s="43">
        <v>-239.55654436999899</v>
      </c>
      <c r="G23" s="43">
        <v>-431.38031480000114</v>
      </c>
      <c r="H23" s="43">
        <v>-463</v>
      </c>
      <c r="I23" s="43">
        <v>-510</v>
      </c>
      <c r="J23" s="43">
        <v>-544</v>
      </c>
      <c r="K23" s="43">
        <v>-551</v>
      </c>
      <c r="L23" s="49"/>
    </row>
    <row r="24" spans="1:16" ht="15.75" customHeight="1" x14ac:dyDescent="0.2">
      <c r="A24" s="14" t="s">
        <v>82</v>
      </c>
      <c r="B24" s="43">
        <v>7940.51962593996</v>
      </c>
      <c r="C24" s="43">
        <v>6644.4594259700298</v>
      </c>
      <c r="D24" s="43">
        <v>5060.11278795002</v>
      </c>
      <c r="E24" s="43">
        <v>4530.8550345600206</v>
      </c>
      <c r="F24" s="43">
        <v>4352.6497142566004</v>
      </c>
      <c r="G24" s="43">
        <v>5988.2924287000469</v>
      </c>
      <c r="H24" s="43">
        <v>3545</v>
      </c>
      <c r="I24" s="43">
        <v>3270</v>
      </c>
      <c r="J24" s="43">
        <v>3310</v>
      </c>
      <c r="K24" s="43">
        <v>3511</v>
      </c>
    </row>
    <row r="25" spans="1:16" ht="12.75" customHeight="1" x14ac:dyDescent="0.2">
      <c r="A25" s="17" t="s">
        <v>83</v>
      </c>
      <c r="B25" s="27">
        <v>-1722.6419768800001</v>
      </c>
      <c r="C25" s="27">
        <v>-1756.10794523</v>
      </c>
      <c r="D25" s="27">
        <v>-1164.5372160899999</v>
      </c>
      <c r="E25" s="27">
        <v>-953.17327624000006</v>
      </c>
      <c r="F25" s="27">
        <v>-952.31457089999992</v>
      </c>
      <c r="G25" s="27">
        <v>-865.07036200000005</v>
      </c>
      <c r="H25" s="27">
        <v>-742</v>
      </c>
      <c r="I25" s="27">
        <v>-644</v>
      </c>
      <c r="J25" s="27">
        <v>-600</v>
      </c>
      <c r="K25" s="27">
        <v>-604</v>
      </c>
    </row>
    <row r="26" spans="1:16" ht="15.75" customHeight="1" x14ac:dyDescent="0.2">
      <c r="A26" s="14" t="s">
        <v>84</v>
      </c>
      <c r="B26" s="15">
        <v>6217.8776490599603</v>
      </c>
      <c r="C26" s="15">
        <v>4888.3514807400306</v>
      </c>
      <c r="D26" s="15">
        <v>3895.5755718600203</v>
      </c>
      <c r="E26" s="15">
        <v>3577.68175832002</v>
      </c>
      <c r="F26" s="15">
        <v>3400.3351433566099</v>
      </c>
      <c r="G26" s="15">
        <v>5123.2220667000547</v>
      </c>
      <c r="H26" s="15">
        <v>2803</v>
      </c>
      <c r="I26" s="15">
        <v>2626</v>
      </c>
      <c r="J26" s="15">
        <v>2711</v>
      </c>
      <c r="K26" s="15">
        <v>2907</v>
      </c>
    </row>
    <row r="27" spans="1:16" ht="22.5" customHeight="1" x14ac:dyDescent="0.2">
      <c r="A27" s="41" t="s">
        <v>85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6" ht="12" customHeight="1" x14ac:dyDescent="0.2">
      <c r="A28" s="13" t="s">
        <v>86</v>
      </c>
      <c r="B28" s="27">
        <v>6216.6683826267008</v>
      </c>
      <c r="C28" s="27">
        <v>4887.5061569878799</v>
      </c>
      <c r="D28" s="27">
        <v>3895.3380675257199</v>
      </c>
      <c r="E28" s="27">
        <v>3577.5501069873599</v>
      </c>
      <c r="F28" s="27">
        <v>3400.2104841246201</v>
      </c>
      <c r="G28" s="27">
        <v>5123.2220667000547</v>
      </c>
      <c r="H28" s="27">
        <v>2803</v>
      </c>
      <c r="I28" s="27">
        <v>2625</v>
      </c>
      <c r="J28" s="27">
        <v>2712</v>
      </c>
      <c r="K28" s="27">
        <v>2906</v>
      </c>
    </row>
    <row r="29" spans="1:16" x14ac:dyDescent="0.2">
      <c r="A29" s="50" t="s">
        <v>47</v>
      </c>
      <c r="B29" s="83">
        <v>1.2092664332600001</v>
      </c>
      <c r="C29" s="83">
        <v>0.84532375215200295</v>
      </c>
      <c r="D29" s="83">
        <v>-0.23750433430000201</v>
      </c>
      <c r="E29" s="83">
        <v>-0.13165133265600101</v>
      </c>
      <c r="F29" s="83">
        <v>-0.124659231984001</v>
      </c>
      <c r="G29" s="83">
        <v>8.6320211040000774E-2</v>
      </c>
      <c r="H29" s="83">
        <v>0</v>
      </c>
      <c r="I29" s="83">
        <v>0</v>
      </c>
      <c r="J29" s="83">
        <v>-1</v>
      </c>
      <c r="K29" s="83">
        <v>0</v>
      </c>
    </row>
    <row r="30" spans="1:16" ht="18.75" customHeight="1" x14ac:dyDescent="0.2">
      <c r="A30" s="14" t="s">
        <v>84</v>
      </c>
      <c r="B30" s="33">
        <v>6217.8776490599603</v>
      </c>
      <c r="C30" s="33">
        <v>4888.3514807400306</v>
      </c>
      <c r="D30" s="33">
        <v>3895.5755718600203</v>
      </c>
      <c r="E30" s="33">
        <v>3577.68175832002</v>
      </c>
      <c r="F30" s="33">
        <v>3400.3351433566099</v>
      </c>
      <c r="G30" s="33">
        <v>5123.2220667000547</v>
      </c>
      <c r="H30" s="33">
        <v>2803</v>
      </c>
      <c r="I30" s="33">
        <v>2626</v>
      </c>
      <c r="J30" s="33">
        <v>2711</v>
      </c>
      <c r="K30" s="33">
        <v>2907</v>
      </c>
    </row>
    <row r="31" spans="1:16" x14ac:dyDescent="0.2">
      <c r="A31" s="41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40"/>
      <c r="M31" s="40"/>
      <c r="N31" s="40"/>
      <c r="O31" s="40"/>
      <c r="P31" s="40"/>
    </row>
    <row r="32" spans="1:16" ht="12.75" customHeight="1" x14ac:dyDescent="0.2">
      <c r="A32" s="125" t="s">
        <v>241</v>
      </c>
      <c r="B32" s="144">
        <v>3.9713498436346599</v>
      </c>
      <c r="C32" s="144">
        <v>3.0382366907796703</v>
      </c>
      <c r="D32" s="144">
        <v>2.3216974974259599</v>
      </c>
      <c r="E32" s="144">
        <v>2.0626359761037198</v>
      </c>
      <c r="F32" s="144">
        <v>1.88799165832788</v>
      </c>
      <c r="G32" s="144">
        <v>2.7377956825378265</v>
      </c>
      <c r="H32" s="144">
        <v>1.448</v>
      </c>
      <c r="I32" s="144">
        <v>1.323</v>
      </c>
      <c r="J32" s="144">
        <v>1.363</v>
      </c>
      <c r="K32" s="144">
        <v>1.4330000000000001</v>
      </c>
    </row>
    <row r="33" spans="1:11" ht="12.75" customHeight="1" x14ac:dyDescent="0.2">
      <c r="A33" s="125" t="s">
        <v>242</v>
      </c>
      <c r="B33" s="144">
        <v>3.97134984430414</v>
      </c>
      <c r="C33" s="144">
        <v>3.0382366949242399</v>
      </c>
      <c r="D33" s="144">
        <v>2.3216974952349902</v>
      </c>
      <c r="E33" s="144">
        <v>2.0626359761037198</v>
      </c>
      <c r="F33" s="144">
        <v>1.88799165832788</v>
      </c>
      <c r="G33" s="144">
        <v>2.7377956825378265</v>
      </c>
      <c r="H33" s="144">
        <v>1.448</v>
      </c>
      <c r="I33" s="144">
        <v>1.3220000000000001</v>
      </c>
      <c r="J33" s="144">
        <v>1.361</v>
      </c>
      <c r="K33" s="144">
        <v>1.425</v>
      </c>
    </row>
    <row r="34" spans="1:11" ht="6.75" customHeight="1" x14ac:dyDescent="0.2">
      <c r="A34" s="131"/>
      <c r="B34" s="132"/>
      <c r="C34" s="132"/>
      <c r="D34" s="132"/>
      <c r="E34" s="132"/>
      <c r="F34" s="132"/>
      <c r="G34" s="132"/>
      <c r="H34" s="132"/>
      <c r="I34" s="132"/>
      <c r="J34" s="132"/>
      <c r="K34" s="132"/>
    </row>
    <row r="35" spans="1:11" x14ac:dyDescent="0.2">
      <c r="A35" s="107" t="s">
        <v>164</v>
      </c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71" t="s">
        <v>243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  <customProperties>
    <customPr name="SheetOption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R34"/>
  <sheetViews>
    <sheetView zoomScaleNormal="100" zoomScaleSheetLayoutView="80" workbookViewId="0">
      <pane xSplit="1" topLeftCell="B1" activePane="topRight" state="frozen"/>
      <selection activeCell="J30" sqref="J30"/>
      <selection pane="topRight" activeCell="B7" sqref="B7:B16"/>
    </sheetView>
  </sheetViews>
  <sheetFormatPr defaultColWidth="8.85546875" defaultRowHeight="12.75" x14ac:dyDescent="0.2"/>
  <cols>
    <col min="1" max="1" width="56" style="1" customWidth="1"/>
    <col min="2" max="36" width="7.5703125" style="1" customWidth="1"/>
    <col min="37" max="37" width="7.5703125" style="65" customWidth="1"/>
    <col min="38" max="41" width="7.5703125" style="1" customWidth="1"/>
    <col min="42" max="16384" width="8.85546875" style="1"/>
  </cols>
  <sheetData>
    <row r="1" spans="1:44" ht="30.75" customHeight="1" thickBot="1" x14ac:dyDescent="0.3">
      <c r="A1" s="9" t="s">
        <v>87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1"/>
      <c r="AL1" s="9"/>
      <c r="AM1" s="9"/>
      <c r="AN1" s="9"/>
      <c r="AO1" s="9"/>
    </row>
    <row r="2" spans="1:44" ht="27" customHeight="1" thickTop="1" x14ac:dyDescent="0.2">
      <c r="A2" s="11" t="s">
        <v>55</v>
      </c>
      <c r="B2" s="21" t="s">
        <v>266</v>
      </c>
      <c r="C2" s="21" t="s">
        <v>261</v>
      </c>
      <c r="D2" s="21" t="s">
        <v>255</v>
      </c>
      <c r="E2" s="21" t="s">
        <v>251</v>
      </c>
      <c r="F2" s="21" t="s">
        <v>249</v>
      </c>
      <c r="G2" s="21" t="s">
        <v>245</v>
      </c>
      <c r="H2" s="21" t="s">
        <v>233</v>
      </c>
      <c r="I2" s="21" t="s">
        <v>209</v>
      </c>
      <c r="J2" s="21" t="s">
        <v>214</v>
      </c>
      <c r="K2" s="21" t="s">
        <v>215</v>
      </c>
      <c r="L2" s="21" t="s">
        <v>216</v>
      </c>
      <c r="M2" s="21" t="s">
        <v>195</v>
      </c>
      <c r="N2" s="21" t="s">
        <v>190</v>
      </c>
      <c r="O2" s="21" t="s">
        <v>188</v>
      </c>
      <c r="P2" s="21" t="s">
        <v>171</v>
      </c>
      <c r="Q2" s="21" t="s">
        <v>162</v>
      </c>
      <c r="R2" s="21" t="s">
        <v>160</v>
      </c>
      <c r="S2" s="108" t="s">
        <v>158</v>
      </c>
      <c r="T2" s="21" t="s">
        <v>38</v>
      </c>
      <c r="U2" s="21" t="s">
        <v>217</v>
      </c>
      <c r="V2" s="21" t="s">
        <v>218</v>
      </c>
      <c r="W2" s="21" t="s">
        <v>219</v>
      </c>
      <c r="X2" s="21" t="s">
        <v>220</v>
      </c>
      <c r="Y2" s="21" t="s">
        <v>36</v>
      </c>
      <c r="Z2" s="21" t="s">
        <v>34</v>
      </c>
      <c r="AA2" s="21" t="s">
        <v>32</v>
      </c>
      <c r="AB2" s="21" t="s">
        <v>30</v>
      </c>
      <c r="AC2" s="21" t="s">
        <v>27</v>
      </c>
      <c r="AD2" s="21" t="s">
        <v>25</v>
      </c>
      <c r="AE2" s="21" t="s">
        <v>23</v>
      </c>
      <c r="AF2" s="21" t="s">
        <v>21</v>
      </c>
      <c r="AG2" s="21" t="s">
        <v>18</v>
      </c>
      <c r="AH2" s="21" t="s">
        <v>16</v>
      </c>
      <c r="AI2" s="21" t="s">
        <v>14</v>
      </c>
      <c r="AJ2" s="21" t="s">
        <v>12</v>
      </c>
      <c r="AK2" s="22" t="s">
        <v>10</v>
      </c>
      <c r="AL2" s="22" t="s">
        <v>5</v>
      </c>
      <c r="AM2" s="22" t="s">
        <v>4</v>
      </c>
      <c r="AN2" s="22" t="s">
        <v>3</v>
      </c>
      <c r="AO2" s="22" t="s">
        <v>2</v>
      </c>
    </row>
    <row r="3" spans="1:44" x14ac:dyDescent="0.2">
      <c r="A3" s="36" t="s">
        <v>66</v>
      </c>
      <c r="B3" s="15">
        <v>5781.5284505299796</v>
      </c>
      <c r="C3" s="15">
        <v>5561.3365699799897</v>
      </c>
      <c r="D3" s="15">
        <v>4892.3524840300106</v>
      </c>
      <c r="E3" s="15">
        <v>4751.3236129000297</v>
      </c>
      <c r="F3" s="15">
        <v>4778.04507284999</v>
      </c>
      <c r="G3" s="15">
        <v>4504.7575957099998</v>
      </c>
      <c r="H3" s="15">
        <v>4454.8565513800004</v>
      </c>
      <c r="I3" s="15">
        <v>4136</v>
      </c>
      <c r="J3" s="15">
        <v>4400</v>
      </c>
      <c r="K3" s="15">
        <v>4133</v>
      </c>
      <c r="L3" s="15">
        <v>4029</v>
      </c>
      <c r="M3" s="15">
        <v>3933</v>
      </c>
      <c r="N3" s="15">
        <v>3829</v>
      </c>
      <c r="O3" s="15">
        <v>3719</v>
      </c>
      <c r="P3" s="15">
        <v>3258</v>
      </c>
      <c r="Q3" s="15">
        <v>3301</v>
      </c>
      <c r="R3" s="15">
        <v>3388</v>
      </c>
      <c r="S3" s="15">
        <v>3336</v>
      </c>
      <c r="T3" s="15">
        <v>2941</v>
      </c>
      <c r="U3" s="15">
        <v>2951</v>
      </c>
      <c r="V3" s="15">
        <v>2915</v>
      </c>
      <c r="W3" s="15">
        <v>3053</v>
      </c>
      <c r="X3" s="15">
        <v>2833</v>
      </c>
      <c r="Y3" s="15">
        <v>3957</v>
      </c>
      <c r="Z3" s="15">
        <v>4118</v>
      </c>
      <c r="AA3" s="15">
        <v>3920</v>
      </c>
      <c r="AB3" s="15">
        <v>3557</v>
      </c>
      <c r="AC3" s="15">
        <v>3719</v>
      </c>
      <c r="AD3" s="15">
        <v>3756</v>
      </c>
      <c r="AE3" s="15">
        <v>3644</v>
      </c>
      <c r="AF3" s="15">
        <v>3368</v>
      </c>
      <c r="AG3" s="15">
        <v>3536</v>
      </c>
      <c r="AH3" s="15">
        <v>3416</v>
      </c>
      <c r="AI3" s="15">
        <v>3339</v>
      </c>
      <c r="AJ3" s="15">
        <v>3014</v>
      </c>
      <c r="AK3" s="15">
        <v>3178</v>
      </c>
      <c r="AL3" s="15">
        <v>3230</v>
      </c>
      <c r="AM3" s="15">
        <v>3220</v>
      </c>
      <c r="AN3" s="15">
        <v>2982</v>
      </c>
      <c r="AO3" s="15">
        <v>3148</v>
      </c>
      <c r="AP3" s="3"/>
      <c r="AQ3" s="3"/>
      <c r="AR3" s="3"/>
    </row>
    <row r="4" spans="1:44" ht="27.75" customHeight="1" x14ac:dyDescent="0.2">
      <c r="A4" s="37" t="s">
        <v>67</v>
      </c>
      <c r="B4" s="27">
        <v>-1958.35570865001</v>
      </c>
      <c r="C4" s="27">
        <v>-1895.9692891</v>
      </c>
      <c r="D4" s="27">
        <v>-1629.55424726</v>
      </c>
      <c r="E4" s="27">
        <v>-1652.75820651</v>
      </c>
      <c r="F4" s="27">
        <v>-1612.2495481400001</v>
      </c>
      <c r="G4" s="27">
        <v>-1514.3592104899999</v>
      </c>
      <c r="H4" s="27">
        <v>-1469.1504433099999</v>
      </c>
      <c r="I4" s="27">
        <v>-1460</v>
      </c>
      <c r="J4" s="27">
        <v>-1409</v>
      </c>
      <c r="K4" s="27">
        <v>-1460</v>
      </c>
      <c r="L4" s="27">
        <v>-1422</v>
      </c>
      <c r="M4" s="27">
        <v>-1451</v>
      </c>
      <c r="N4" s="27">
        <v>-1340</v>
      </c>
      <c r="O4" s="27">
        <v>-1350</v>
      </c>
      <c r="P4" s="27">
        <v>-1234</v>
      </c>
      <c r="Q4" s="27">
        <v>-1244</v>
      </c>
      <c r="R4" s="27">
        <v>-1231</v>
      </c>
      <c r="S4" s="27">
        <v>-1251</v>
      </c>
      <c r="T4" s="27">
        <v>-1107</v>
      </c>
      <c r="U4" s="27">
        <v>-1130</v>
      </c>
      <c r="V4" s="27">
        <v>-1062</v>
      </c>
      <c r="W4" s="27">
        <v>-1114</v>
      </c>
      <c r="X4" s="27">
        <v>-1050</v>
      </c>
      <c r="Y4" s="27">
        <v>-2116</v>
      </c>
      <c r="Z4" s="27">
        <v>-2222</v>
      </c>
      <c r="AA4" s="27">
        <v>-2115</v>
      </c>
      <c r="AB4" s="27">
        <v>-1872</v>
      </c>
      <c r="AC4" s="27">
        <v>-2005</v>
      </c>
      <c r="AD4" s="27">
        <v>-2011</v>
      </c>
      <c r="AE4" s="27">
        <v>-1929</v>
      </c>
      <c r="AF4" s="27">
        <v>-1752</v>
      </c>
      <c r="AG4" s="27">
        <v>-1910</v>
      </c>
      <c r="AH4" s="27">
        <v>-1853</v>
      </c>
      <c r="AI4" s="27">
        <v>-1784</v>
      </c>
      <c r="AJ4" s="27">
        <v>-1561</v>
      </c>
      <c r="AK4" s="27">
        <v>-1698</v>
      </c>
      <c r="AL4" s="27">
        <v>-1749</v>
      </c>
      <c r="AM4" s="27">
        <v>-1673</v>
      </c>
      <c r="AN4" s="27">
        <v>-1527</v>
      </c>
      <c r="AO4" s="27">
        <v>-1586</v>
      </c>
      <c r="AP4" s="3"/>
      <c r="AQ4" s="3"/>
      <c r="AR4" s="3"/>
    </row>
    <row r="5" spans="1:44" ht="15.95" customHeight="1" x14ac:dyDescent="0.2">
      <c r="A5" s="36" t="s">
        <v>68</v>
      </c>
      <c r="B5" s="15">
        <v>3823.1727418799501</v>
      </c>
      <c r="C5" s="15">
        <v>3665.3672808800302</v>
      </c>
      <c r="D5" s="15">
        <v>3262.7982367699901</v>
      </c>
      <c r="E5" s="15">
        <v>3098.5654063899497</v>
      </c>
      <c r="F5" s="15">
        <v>3165.7955247100599</v>
      </c>
      <c r="G5" s="15">
        <v>2990.3983852199403</v>
      </c>
      <c r="H5" s="15">
        <v>2985.70610807001</v>
      </c>
      <c r="I5" s="15">
        <v>2677</v>
      </c>
      <c r="J5" s="15">
        <v>2990</v>
      </c>
      <c r="K5" s="15">
        <v>2672</v>
      </c>
      <c r="L5" s="15">
        <v>2607</v>
      </c>
      <c r="M5" s="15">
        <v>2482</v>
      </c>
      <c r="N5" s="15">
        <v>2489</v>
      </c>
      <c r="O5" s="15">
        <v>2369</v>
      </c>
      <c r="P5" s="15">
        <v>2023</v>
      </c>
      <c r="Q5" s="15">
        <v>2057</v>
      </c>
      <c r="R5" s="15">
        <v>2157</v>
      </c>
      <c r="S5" s="15">
        <v>2085</v>
      </c>
      <c r="T5" s="15">
        <v>1834</v>
      </c>
      <c r="U5" s="15">
        <v>1821</v>
      </c>
      <c r="V5" s="15">
        <v>1852</v>
      </c>
      <c r="W5" s="15">
        <v>1939</v>
      </c>
      <c r="X5" s="15">
        <v>1783</v>
      </c>
      <c r="Y5" s="15">
        <v>1841</v>
      </c>
      <c r="Z5" s="15">
        <v>1896</v>
      </c>
      <c r="AA5" s="15">
        <v>1804</v>
      </c>
      <c r="AB5" s="15">
        <v>1685</v>
      </c>
      <c r="AC5" s="15">
        <v>1714</v>
      </c>
      <c r="AD5" s="15">
        <v>1745</v>
      </c>
      <c r="AE5" s="15">
        <v>1715</v>
      </c>
      <c r="AF5" s="15">
        <v>1615</v>
      </c>
      <c r="AG5" s="15">
        <v>1627</v>
      </c>
      <c r="AH5" s="15">
        <v>1563</v>
      </c>
      <c r="AI5" s="15">
        <v>1555</v>
      </c>
      <c r="AJ5" s="15">
        <v>1452</v>
      </c>
      <c r="AK5" s="15">
        <v>1481</v>
      </c>
      <c r="AL5" s="15">
        <v>1481</v>
      </c>
      <c r="AM5" s="15">
        <v>1546</v>
      </c>
      <c r="AN5" s="15">
        <v>1455</v>
      </c>
      <c r="AO5" s="15">
        <v>1562</v>
      </c>
      <c r="AP5" s="3"/>
      <c r="AQ5" s="3"/>
      <c r="AR5" s="3"/>
    </row>
    <row r="6" spans="1:44" x14ac:dyDescent="0.2">
      <c r="A6" s="57" t="s">
        <v>69</v>
      </c>
      <c r="B6" s="27">
        <v>-1429.9877201999998</v>
      </c>
      <c r="C6" s="27">
        <v>-1442.2968984499998</v>
      </c>
      <c r="D6" s="27">
        <v>-1242.6477734999989</v>
      </c>
      <c r="E6" s="27">
        <v>-1193.502852219998</v>
      </c>
      <c r="F6" s="27">
        <v>-1102.855012660001</v>
      </c>
      <c r="G6" s="27">
        <v>-1037.38901373</v>
      </c>
      <c r="H6" s="27">
        <v>-932.97846020999998</v>
      </c>
      <c r="I6" s="27">
        <v>-1031</v>
      </c>
      <c r="J6" s="27">
        <v>-946</v>
      </c>
      <c r="K6" s="27">
        <v>-982</v>
      </c>
      <c r="L6" s="27">
        <v>-1009</v>
      </c>
      <c r="M6" s="27">
        <v>-1020</v>
      </c>
      <c r="N6" s="27">
        <v>-904</v>
      </c>
      <c r="O6" s="27">
        <v>-936</v>
      </c>
      <c r="P6" s="27">
        <v>-834</v>
      </c>
      <c r="Q6" s="27">
        <v>-862</v>
      </c>
      <c r="R6" s="27">
        <v>-853</v>
      </c>
      <c r="S6" s="27">
        <v>-823</v>
      </c>
      <c r="T6" s="27">
        <v>-786</v>
      </c>
      <c r="U6" s="27">
        <v>-780</v>
      </c>
      <c r="V6" s="27">
        <v>-765</v>
      </c>
      <c r="W6" s="27">
        <v>-852</v>
      </c>
      <c r="X6" s="27">
        <v>-791</v>
      </c>
      <c r="Y6" s="27">
        <v>-889</v>
      </c>
      <c r="Z6" s="27">
        <v>-808</v>
      </c>
      <c r="AA6" s="27">
        <v>-798</v>
      </c>
      <c r="AB6" s="27">
        <v>-745</v>
      </c>
      <c r="AC6" s="27">
        <v>-808</v>
      </c>
      <c r="AD6" s="27">
        <v>-745</v>
      </c>
      <c r="AE6" s="27">
        <v>-771</v>
      </c>
      <c r="AF6" s="27">
        <v>-741</v>
      </c>
      <c r="AG6" s="27">
        <v>-710</v>
      </c>
      <c r="AH6" s="27">
        <v>-675</v>
      </c>
      <c r="AI6" s="27">
        <v>-681</v>
      </c>
      <c r="AJ6" s="27">
        <v>-637</v>
      </c>
      <c r="AK6" s="27">
        <v>-633</v>
      </c>
      <c r="AL6" s="27">
        <v>-638</v>
      </c>
      <c r="AM6" s="27">
        <v>-668</v>
      </c>
      <c r="AN6" s="27">
        <v>-618</v>
      </c>
      <c r="AO6" s="27">
        <v>-667</v>
      </c>
      <c r="AP6" s="3"/>
      <c r="AQ6" s="3"/>
      <c r="AR6" s="3"/>
    </row>
    <row r="7" spans="1:44" x14ac:dyDescent="0.2">
      <c r="A7" s="57" t="s">
        <v>88</v>
      </c>
      <c r="B7" s="27">
        <v>6.8460000000000001</v>
      </c>
      <c r="C7" s="27">
        <v>4.077</v>
      </c>
      <c r="D7" s="27">
        <v>3.5259999999999998</v>
      </c>
      <c r="E7" s="27">
        <v>-4.548</v>
      </c>
      <c r="F7" s="27">
        <v>12.032</v>
      </c>
      <c r="G7" s="27">
        <v>3.3359999999999999</v>
      </c>
      <c r="H7" s="27">
        <v>1.738</v>
      </c>
      <c r="I7" s="27">
        <v>4</v>
      </c>
      <c r="J7" s="27">
        <v>4</v>
      </c>
      <c r="K7" s="27">
        <v>2</v>
      </c>
      <c r="L7" s="27">
        <v>3</v>
      </c>
      <c r="M7" s="27">
        <v>4</v>
      </c>
      <c r="N7" s="27">
        <v>1</v>
      </c>
      <c r="O7" s="27">
        <v>0</v>
      </c>
      <c r="P7" s="27">
        <v>1</v>
      </c>
      <c r="Q7" s="27">
        <v>1</v>
      </c>
      <c r="R7" s="27">
        <v>1</v>
      </c>
      <c r="S7" s="27">
        <v>1</v>
      </c>
      <c r="T7" s="27">
        <v>-1</v>
      </c>
      <c r="U7" s="27">
        <v>2</v>
      </c>
      <c r="V7" s="27">
        <v>1</v>
      </c>
      <c r="W7" s="27">
        <v>4</v>
      </c>
      <c r="X7" s="27">
        <v>5</v>
      </c>
      <c r="Y7" s="27">
        <v>2</v>
      </c>
      <c r="Z7" s="27">
        <v>56</v>
      </c>
      <c r="AA7" s="27">
        <v>55</v>
      </c>
      <c r="AB7" s="27">
        <v>66</v>
      </c>
      <c r="AC7" s="27">
        <v>2</v>
      </c>
      <c r="AD7" s="27">
        <v>66</v>
      </c>
      <c r="AE7" s="27">
        <v>119</v>
      </c>
      <c r="AF7" s="27">
        <v>140</v>
      </c>
      <c r="AG7" s="27">
        <v>75</v>
      </c>
      <c r="AH7" s="27">
        <v>101</v>
      </c>
      <c r="AI7" s="27">
        <v>67</v>
      </c>
      <c r="AJ7" s="27">
        <v>43</v>
      </c>
      <c r="AK7" s="52">
        <v>84</v>
      </c>
      <c r="AL7" s="52">
        <v>81</v>
      </c>
      <c r="AM7" s="52">
        <v>87</v>
      </c>
      <c r="AN7" s="52">
        <v>35</v>
      </c>
      <c r="AO7" s="52">
        <v>91</v>
      </c>
      <c r="AP7" s="3"/>
      <c r="AQ7" s="3"/>
      <c r="AR7" s="3"/>
    </row>
    <row r="8" spans="1:44" x14ac:dyDescent="0.2">
      <c r="A8" s="57" t="s">
        <v>235</v>
      </c>
      <c r="B8" s="62" t="s">
        <v>1</v>
      </c>
      <c r="C8" s="62" t="s">
        <v>1</v>
      </c>
      <c r="D8" s="62" t="s">
        <v>1</v>
      </c>
      <c r="E8" s="62" t="s">
        <v>1</v>
      </c>
      <c r="F8" s="62" t="s">
        <v>1</v>
      </c>
      <c r="G8" s="62" t="s">
        <v>1</v>
      </c>
      <c r="H8" s="62">
        <v>299.661</v>
      </c>
      <c r="I8" s="62" t="s">
        <v>1</v>
      </c>
      <c r="J8" s="134" t="s">
        <v>1</v>
      </c>
      <c r="K8" s="134" t="s">
        <v>1</v>
      </c>
      <c r="L8" s="134" t="s">
        <v>1</v>
      </c>
      <c r="M8" s="134" t="s">
        <v>1</v>
      </c>
      <c r="N8" s="134" t="s">
        <v>1</v>
      </c>
      <c r="O8" s="134" t="s">
        <v>1</v>
      </c>
      <c r="P8" s="134" t="s">
        <v>1</v>
      </c>
      <c r="Q8" s="134" t="s">
        <v>1</v>
      </c>
      <c r="R8" s="134" t="s">
        <v>1</v>
      </c>
      <c r="S8" s="134" t="s">
        <v>1</v>
      </c>
      <c r="T8" s="134" t="s">
        <v>1</v>
      </c>
      <c r="U8" s="134" t="s">
        <v>1</v>
      </c>
      <c r="V8" s="134" t="s">
        <v>1</v>
      </c>
      <c r="W8" s="134" t="s">
        <v>1</v>
      </c>
      <c r="X8" s="134" t="s">
        <v>1</v>
      </c>
      <c r="Y8" s="134" t="s">
        <v>1</v>
      </c>
      <c r="Z8" s="134" t="s">
        <v>1</v>
      </c>
      <c r="AA8" s="62" t="s">
        <v>1</v>
      </c>
      <c r="AB8" s="62" t="s">
        <v>1</v>
      </c>
      <c r="AC8" s="62" t="s">
        <v>1</v>
      </c>
      <c r="AD8" s="62" t="s">
        <v>1</v>
      </c>
      <c r="AE8" s="62" t="s">
        <v>1</v>
      </c>
      <c r="AF8" s="62" t="s">
        <v>1</v>
      </c>
      <c r="AG8" s="62" t="s">
        <v>1</v>
      </c>
      <c r="AH8" s="62" t="s">
        <v>1</v>
      </c>
      <c r="AI8" s="62" t="s">
        <v>1</v>
      </c>
      <c r="AJ8" s="62" t="s">
        <v>1</v>
      </c>
      <c r="AK8" s="62" t="s">
        <v>1</v>
      </c>
      <c r="AL8" s="62" t="s">
        <v>1</v>
      </c>
      <c r="AM8" s="62" t="s">
        <v>1</v>
      </c>
      <c r="AN8" s="62" t="s">
        <v>1</v>
      </c>
      <c r="AO8" s="62" t="s">
        <v>1</v>
      </c>
      <c r="AP8" s="3"/>
      <c r="AQ8" s="3"/>
      <c r="AR8" s="3"/>
    </row>
    <row r="9" spans="1:44" x14ac:dyDescent="0.2">
      <c r="A9" s="57" t="s">
        <v>196</v>
      </c>
      <c r="B9" s="104" t="s">
        <v>1</v>
      </c>
      <c r="C9" s="104" t="s">
        <v>1</v>
      </c>
      <c r="D9" s="104" t="s">
        <v>1</v>
      </c>
      <c r="E9" s="104" t="s">
        <v>1</v>
      </c>
      <c r="F9" s="104" t="s">
        <v>1</v>
      </c>
      <c r="G9" s="104" t="s">
        <v>1</v>
      </c>
      <c r="H9" s="104" t="s">
        <v>1</v>
      </c>
      <c r="I9" s="104" t="s">
        <v>1</v>
      </c>
      <c r="J9" s="135" t="s">
        <v>1</v>
      </c>
      <c r="K9" s="135" t="s">
        <v>1</v>
      </c>
      <c r="L9" s="135" t="s">
        <v>1</v>
      </c>
      <c r="M9" s="135">
        <v>-367</v>
      </c>
      <c r="N9" s="135" t="s">
        <v>1</v>
      </c>
      <c r="O9" s="135" t="s">
        <v>1</v>
      </c>
      <c r="P9" s="135" t="s">
        <v>1</v>
      </c>
      <c r="Q9" s="135" t="s">
        <v>1</v>
      </c>
      <c r="R9" s="135" t="s">
        <v>1</v>
      </c>
      <c r="S9" s="135" t="s">
        <v>1</v>
      </c>
      <c r="T9" s="135" t="s">
        <v>1</v>
      </c>
      <c r="U9" s="135" t="s">
        <v>1</v>
      </c>
      <c r="V9" s="135" t="s">
        <v>1</v>
      </c>
      <c r="W9" s="135" t="s">
        <v>1</v>
      </c>
      <c r="X9" s="135" t="s">
        <v>1</v>
      </c>
      <c r="Y9" s="135" t="s">
        <v>1</v>
      </c>
      <c r="Z9" s="135" t="s">
        <v>1</v>
      </c>
      <c r="AA9" s="104" t="s">
        <v>1</v>
      </c>
      <c r="AB9" s="104" t="s">
        <v>1</v>
      </c>
      <c r="AC9" s="104" t="s">
        <v>1</v>
      </c>
      <c r="AD9" s="104" t="s">
        <v>1</v>
      </c>
      <c r="AE9" s="104" t="s">
        <v>1</v>
      </c>
      <c r="AF9" s="104" t="s">
        <v>1</v>
      </c>
      <c r="AG9" s="104" t="s">
        <v>1</v>
      </c>
      <c r="AH9" s="104" t="s">
        <v>1</v>
      </c>
      <c r="AI9" s="104" t="s">
        <v>1</v>
      </c>
      <c r="AJ9" s="104" t="s">
        <v>1</v>
      </c>
      <c r="AK9" s="104" t="s">
        <v>1</v>
      </c>
      <c r="AL9" s="104" t="s">
        <v>1</v>
      </c>
      <c r="AM9" s="104" t="s">
        <v>1</v>
      </c>
      <c r="AN9" s="104" t="s">
        <v>1</v>
      </c>
      <c r="AO9" s="104" t="s">
        <v>1</v>
      </c>
      <c r="AP9" s="3"/>
      <c r="AQ9" s="3"/>
      <c r="AR9" s="3"/>
    </row>
    <row r="10" spans="1:44" x14ac:dyDescent="0.2">
      <c r="A10" s="50" t="s">
        <v>71</v>
      </c>
      <c r="B10" s="62" t="s">
        <v>1</v>
      </c>
      <c r="C10" s="62" t="s">
        <v>1</v>
      </c>
      <c r="D10" s="62" t="s">
        <v>1</v>
      </c>
      <c r="E10" s="62" t="s">
        <v>1</v>
      </c>
      <c r="F10" s="62" t="s">
        <v>1</v>
      </c>
      <c r="G10" s="62" t="s">
        <v>1</v>
      </c>
      <c r="H10" s="62" t="s">
        <v>1</v>
      </c>
      <c r="I10" s="62" t="s">
        <v>1</v>
      </c>
      <c r="J10" s="134" t="s">
        <v>1</v>
      </c>
      <c r="K10" s="134" t="s">
        <v>1</v>
      </c>
      <c r="L10" s="134" t="s">
        <v>1</v>
      </c>
      <c r="M10" s="134" t="s">
        <v>1</v>
      </c>
      <c r="N10" s="134" t="s">
        <v>1</v>
      </c>
      <c r="O10" s="134" t="s">
        <v>1</v>
      </c>
      <c r="P10" s="134" t="s">
        <v>1</v>
      </c>
      <c r="Q10" s="134" t="s">
        <v>1</v>
      </c>
      <c r="R10" s="134" t="s">
        <v>1</v>
      </c>
      <c r="S10" s="134" t="s">
        <v>1</v>
      </c>
      <c r="T10" s="134" t="s">
        <v>1</v>
      </c>
      <c r="U10" s="134">
        <v>69</v>
      </c>
      <c r="V10" s="134" t="s">
        <v>1</v>
      </c>
      <c r="W10" s="134" t="s">
        <v>1</v>
      </c>
      <c r="X10" s="134" t="s">
        <v>1</v>
      </c>
      <c r="Y10" s="134" t="s">
        <v>1</v>
      </c>
      <c r="Z10" s="134" t="s">
        <v>1</v>
      </c>
      <c r="AA10" s="62" t="s">
        <v>1</v>
      </c>
      <c r="AB10" s="62" t="s">
        <v>1</v>
      </c>
      <c r="AC10" s="62" t="s">
        <v>1</v>
      </c>
      <c r="AD10" s="62" t="s">
        <v>1</v>
      </c>
      <c r="AE10" s="62" t="s">
        <v>1</v>
      </c>
      <c r="AF10" s="62" t="s">
        <v>1</v>
      </c>
      <c r="AG10" s="62" t="s">
        <v>1</v>
      </c>
      <c r="AH10" s="62" t="s">
        <v>1</v>
      </c>
      <c r="AI10" s="62" t="s">
        <v>1</v>
      </c>
      <c r="AJ10" s="62" t="s">
        <v>1</v>
      </c>
      <c r="AK10" s="62" t="s">
        <v>1</v>
      </c>
      <c r="AL10" s="62" t="s">
        <v>1</v>
      </c>
      <c r="AM10" s="62" t="s">
        <v>1</v>
      </c>
      <c r="AN10" s="62" t="s">
        <v>1</v>
      </c>
      <c r="AO10" s="62" t="s">
        <v>1</v>
      </c>
    </row>
    <row r="11" spans="1:44" x14ac:dyDescent="0.2">
      <c r="A11" s="50" t="s">
        <v>72</v>
      </c>
      <c r="B11" s="62" t="s">
        <v>1</v>
      </c>
      <c r="C11" s="62" t="s">
        <v>1</v>
      </c>
      <c r="D11" s="62" t="s">
        <v>1</v>
      </c>
      <c r="E11" s="62" t="s">
        <v>1</v>
      </c>
      <c r="F11" s="62" t="s">
        <v>1</v>
      </c>
      <c r="G11" s="62" t="s">
        <v>1</v>
      </c>
      <c r="H11" s="62" t="s">
        <v>1</v>
      </c>
      <c r="I11" s="62" t="s">
        <v>1</v>
      </c>
      <c r="J11" s="134" t="s">
        <v>1</v>
      </c>
      <c r="K11" s="134" t="s">
        <v>1</v>
      </c>
      <c r="L11" s="134" t="s">
        <v>1</v>
      </c>
      <c r="M11" s="134" t="s">
        <v>1</v>
      </c>
      <c r="N11" s="134" t="s">
        <v>1</v>
      </c>
      <c r="O11" s="134" t="s">
        <v>1</v>
      </c>
      <c r="P11" s="134" t="s">
        <v>1</v>
      </c>
      <c r="Q11" s="134" t="s">
        <v>1</v>
      </c>
      <c r="R11" s="134" t="s">
        <v>1</v>
      </c>
      <c r="S11" s="134" t="s">
        <v>1</v>
      </c>
      <c r="T11" s="134" t="s">
        <v>1</v>
      </c>
      <c r="U11" s="134" t="s">
        <v>1</v>
      </c>
      <c r="V11" s="134" t="s">
        <v>1</v>
      </c>
      <c r="W11" s="134" t="s">
        <v>1</v>
      </c>
      <c r="X11" s="134" t="s">
        <v>1</v>
      </c>
      <c r="Y11" s="134" t="s">
        <v>1</v>
      </c>
      <c r="Z11" s="134" t="s">
        <v>1</v>
      </c>
      <c r="AA11" s="62" t="s">
        <v>1</v>
      </c>
      <c r="AB11" s="62" t="s">
        <v>1</v>
      </c>
      <c r="AC11" s="62" t="s">
        <v>1</v>
      </c>
      <c r="AD11" s="62" t="s">
        <v>1</v>
      </c>
      <c r="AE11" s="62" t="s">
        <v>1</v>
      </c>
      <c r="AF11" s="62" t="s">
        <v>1</v>
      </c>
      <c r="AG11" s="62" t="s">
        <v>1</v>
      </c>
      <c r="AH11" s="62" t="s">
        <v>1</v>
      </c>
      <c r="AI11" s="62" t="s">
        <v>1</v>
      </c>
      <c r="AJ11" s="62" t="s">
        <v>1</v>
      </c>
      <c r="AK11" s="52" t="s">
        <v>1</v>
      </c>
      <c r="AL11" s="52" t="s">
        <v>1</v>
      </c>
      <c r="AM11" s="52" t="s">
        <v>1</v>
      </c>
      <c r="AN11" s="52" t="s">
        <v>1</v>
      </c>
      <c r="AO11" s="52" t="s">
        <v>1</v>
      </c>
      <c r="AP11" s="3"/>
      <c r="AQ11" s="3"/>
      <c r="AR11" s="3"/>
    </row>
    <row r="12" spans="1:44" x14ac:dyDescent="0.2">
      <c r="A12" s="57" t="s">
        <v>73</v>
      </c>
      <c r="B12" s="134" t="s">
        <v>1</v>
      </c>
      <c r="C12" s="134" t="s">
        <v>1</v>
      </c>
      <c r="D12" s="134" t="s">
        <v>1</v>
      </c>
      <c r="E12" s="134" t="s">
        <v>1</v>
      </c>
      <c r="F12" s="134" t="s">
        <v>1</v>
      </c>
      <c r="G12" s="134" t="s">
        <v>1</v>
      </c>
      <c r="H12" s="134" t="s">
        <v>1</v>
      </c>
      <c r="I12" s="134" t="s">
        <v>1</v>
      </c>
      <c r="J12" s="134" t="s">
        <v>1</v>
      </c>
      <c r="K12" s="134" t="s">
        <v>1</v>
      </c>
      <c r="L12" s="134" t="s">
        <v>1</v>
      </c>
      <c r="M12" s="134" t="s">
        <v>1</v>
      </c>
      <c r="N12" s="134" t="s">
        <v>1</v>
      </c>
      <c r="O12" s="134" t="s">
        <v>1</v>
      </c>
      <c r="P12" s="134" t="s">
        <v>1</v>
      </c>
      <c r="Q12" s="134" t="s">
        <v>1</v>
      </c>
      <c r="R12" s="134" t="s">
        <v>1</v>
      </c>
      <c r="S12" s="134" t="s">
        <v>1</v>
      </c>
      <c r="T12" s="134" t="s">
        <v>1</v>
      </c>
      <c r="U12" s="134" t="s">
        <v>1</v>
      </c>
      <c r="V12" s="134" t="s">
        <v>1</v>
      </c>
      <c r="W12" s="134" t="s">
        <v>1</v>
      </c>
      <c r="X12" s="134" t="s">
        <v>1</v>
      </c>
      <c r="Y12" s="134" t="s">
        <v>1</v>
      </c>
      <c r="Z12" s="134" t="s">
        <v>1</v>
      </c>
      <c r="AA12" s="134" t="s">
        <v>1</v>
      </c>
      <c r="AB12" s="134" t="s">
        <v>1</v>
      </c>
      <c r="AC12" s="134" t="s">
        <v>1</v>
      </c>
      <c r="AD12" s="62" t="s">
        <v>1</v>
      </c>
      <c r="AE12" s="134">
        <v>-42</v>
      </c>
      <c r="AF12" s="134" t="s">
        <v>1</v>
      </c>
      <c r="AG12" s="134" t="s">
        <v>1</v>
      </c>
      <c r="AH12" s="134" t="s">
        <v>1</v>
      </c>
      <c r="AI12" s="134" t="s">
        <v>1</v>
      </c>
      <c r="AJ12" s="134" t="s">
        <v>1</v>
      </c>
      <c r="AK12" s="134" t="s">
        <v>1</v>
      </c>
      <c r="AL12" s="134" t="s">
        <v>1</v>
      </c>
      <c r="AM12" s="134" t="s">
        <v>1</v>
      </c>
      <c r="AN12" s="134" t="s">
        <v>1</v>
      </c>
      <c r="AO12" s="134" t="s">
        <v>1</v>
      </c>
      <c r="AP12" s="3"/>
      <c r="AQ12" s="3"/>
      <c r="AR12" s="3"/>
    </row>
    <row r="13" spans="1:44" x14ac:dyDescent="0.2">
      <c r="A13" s="57" t="s">
        <v>74</v>
      </c>
      <c r="B13" s="62" t="s">
        <v>1</v>
      </c>
      <c r="C13" s="62" t="s">
        <v>1</v>
      </c>
      <c r="D13" s="62" t="s">
        <v>1</v>
      </c>
      <c r="E13" s="62" t="s">
        <v>1</v>
      </c>
      <c r="F13" s="62" t="s">
        <v>1</v>
      </c>
      <c r="G13" s="62" t="s">
        <v>1</v>
      </c>
      <c r="H13" s="62" t="s">
        <v>1</v>
      </c>
      <c r="I13" s="62" t="s">
        <v>1</v>
      </c>
      <c r="J13" s="134" t="s">
        <v>1</v>
      </c>
      <c r="K13" s="134" t="s">
        <v>1</v>
      </c>
      <c r="L13" s="134" t="s">
        <v>1</v>
      </c>
      <c r="M13" s="134" t="s">
        <v>1</v>
      </c>
      <c r="N13" s="134" t="s">
        <v>1</v>
      </c>
      <c r="O13" s="134" t="s">
        <v>1</v>
      </c>
      <c r="P13" s="134" t="s">
        <v>1</v>
      </c>
      <c r="Q13" s="134" t="s">
        <v>1</v>
      </c>
      <c r="R13" s="134" t="s">
        <v>1</v>
      </c>
      <c r="S13" s="134" t="s">
        <v>1</v>
      </c>
      <c r="T13" s="134" t="s">
        <v>1</v>
      </c>
      <c r="U13" s="134" t="s">
        <v>1</v>
      </c>
      <c r="V13" s="134" t="s">
        <v>1</v>
      </c>
      <c r="W13" s="134" t="s">
        <v>1</v>
      </c>
      <c r="X13" s="134">
        <v>107</v>
      </c>
      <c r="Y13" s="134" t="s">
        <v>1</v>
      </c>
      <c r="Z13" s="134" t="s">
        <v>1</v>
      </c>
      <c r="AA13" s="62" t="s">
        <v>1</v>
      </c>
      <c r="AB13" s="62" t="s">
        <v>1</v>
      </c>
      <c r="AC13" s="62" t="s">
        <v>1</v>
      </c>
      <c r="AD13" s="62" t="s">
        <v>1</v>
      </c>
      <c r="AE13" s="62" t="s">
        <v>1</v>
      </c>
      <c r="AF13" s="62" t="s">
        <v>1</v>
      </c>
      <c r="AG13" s="62" t="s">
        <v>1</v>
      </c>
      <c r="AH13" s="62" t="s">
        <v>1</v>
      </c>
      <c r="AI13" s="62" t="s">
        <v>1</v>
      </c>
      <c r="AJ13" s="62" t="s">
        <v>1</v>
      </c>
      <c r="AK13" s="52" t="s">
        <v>1</v>
      </c>
      <c r="AL13" s="52" t="s">
        <v>1</v>
      </c>
      <c r="AM13" s="52">
        <v>2</v>
      </c>
      <c r="AN13" s="52">
        <v>159</v>
      </c>
      <c r="AO13" s="52" t="s">
        <v>1</v>
      </c>
      <c r="AP13" s="3"/>
      <c r="AQ13" s="3"/>
      <c r="AR13" s="3"/>
    </row>
    <row r="14" spans="1:44" x14ac:dyDescent="0.2">
      <c r="A14" s="57" t="s">
        <v>75</v>
      </c>
      <c r="B14" s="62" t="s">
        <v>1</v>
      </c>
      <c r="C14" s="62" t="s">
        <v>1</v>
      </c>
      <c r="D14" s="62" t="s">
        <v>1</v>
      </c>
      <c r="E14" s="62" t="s">
        <v>1</v>
      </c>
      <c r="F14" s="62" t="s">
        <v>1</v>
      </c>
      <c r="G14" s="62" t="s">
        <v>1</v>
      </c>
      <c r="H14" s="62" t="s">
        <v>1</v>
      </c>
      <c r="I14" s="62" t="s">
        <v>1</v>
      </c>
      <c r="J14" s="134" t="s">
        <v>1</v>
      </c>
      <c r="K14" s="134" t="s">
        <v>1</v>
      </c>
      <c r="L14" s="134" t="s">
        <v>1</v>
      </c>
      <c r="M14" s="134" t="s">
        <v>1</v>
      </c>
      <c r="N14" s="134" t="s">
        <v>1</v>
      </c>
      <c r="O14" s="134" t="s">
        <v>1</v>
      </c>
      <c r="P14" s="134" t="s">
        <v>1</v>
      </c>
      <c r="Q14" s="134" t="s">
        <v>1</v>
      </c>
      <c r="R14" s="134" t="s">
        <v>1</v>
      </c>
      <c r="S14" s="134" t="s">
        <v>1</v>
      </c>
      <c r="T14" s="134" t="s">
        <v>1</v>
      </c>
      <c r="U14" s="134">
        <v>66</v>
      </c>
      <c r="V14" s="134" t="s">
        <v>1</v>
      </c>
      <c r="W14" s="134" t="s">
        <v>1</v>
      </c>
      <c r="X14" s="134">
        <v>131</v>
      </c>
      <c r="Y14" s="134" t="s">
        <v>1</v>
      </c>
      <c r="Z14" s="134">
        <v>648</v>
      </c>
      <c r="AA14" s="62" t="s">
        <v>1</v>
      </c>
      <c r="AB14" s="62">
        <v>560</v>
      </c>
      <c r="AC14" s="62" t="s">
        <v>1</v>
      </c>
      <c r="AD14" s="62" t="s">
        <v>1</v>
      </c>
      <c r="AE14" s="62" t="s">
        <v>1</v>
      </c>
      <c r="AF14" s="62" t="s">
        <v>1</v>
      </c>
      <c r="AG14" s="62" t="s">
        <v>1</v>
      </c>
      <c r="AH14" s="62" t="s">
        <v>1</v>
      </c>
      <c r="AI14" s="62" t="s">
        <v>1</v>
      </c>
      <c r="AJ14" s="62" t="s">
        <v>1</v>
      </c>
      <c r="AK14" s="52" t="s">
        <v>1</v>
      </c>
      <c r="AL14" s="52" t="s">
        <v>1</v>
      </c>
      <c r="AM14" s="52" t="s">
        <v>1</v>
      </c>
      <c r="AN14" s="52" t="s">
        <v>1</v>
      </c>
      <c r="AO14" s="52" t="s">
        <v>1</v>
      </c>
      <c r="AP14" s="3"/>
      <c r="AQ14" s="3"/>
      <c r="AR14" s="3"/>
    </row>
    <row r="15" spans="1:44" x14ac:dyDescent="0.2">
      <c r="A15" s="57" t="s">
        <v>76</v>
      </c>
      <c r="B15" s="104" t="s">
        <v>1</v>
      </c>
      <c r="C15" s="104" t="s">
        <v>1</v>
      </c>
      <c r="D15" s="104" t="s">
        <v>1</v>
      </c>
      <c r="E15" s="104" t="s">
        <v>1</v>
      </c>
      <c r="F15" s="104" t="s">
        <v>1</v>
      </c>
      <c r="G15" s="104" t="s">
        <v>1</v>
      </c>
      <c r="H15" s="104" t="s">
        <v>1</v>
      </c>
      <c r="I15" s="104" t="s">
        <v>1</v>
      </c>
      <c r="J15" s="135" t="s">
        <v>1</v>
      </c>
      <c r="K15" s="135" t="s">
        <v>1</v>
      </c>
      <c r="L15" s="135" t="s">
        <v>1</v>
      </c>
      <c r="M15" s="135" t="s">
        <v>1</v>
      </c>
      <c r="N15" s="135" t="s">
        <v>1</v>
      </c>
      <c r="O15" s="135" t="s">
        <v>1</v>
      </c>
      <c r="P15" s="135" t="s">
        <v>1</v>
      </c>
      <c r="Q15" s="135" t="s">
        <v>1</v>
      </c>
      <c r="R15" s="135" t="s">
        <v>1</v>
      </c>
      <c r="S15" s="135" t="s">
        <v>1</v>
      </c>
      <c r="T15" s="135" t="s">
        <v>1</v>
      </c>
      <c r="U15" s="135" t="s">
        <v>1</v>
      </c>
      <c r="V15" s="134" t="s">
        <v>1</v>
      </c>
      <c r="W15" s="134" t="s">
        <v>1</v>
      </c>
      <c r="X15" s="134" t="s">
        <v>1</v>
      </c>
      <c r="Y15" s="134" t="s">
        <v>1</v>
      </c>
      <c r="Z15" s="134">
        <v>902</v>
      </c>
      <c r="AA15" s="62" t="s">
        <v>1</v>
      </c>
      <c r="AB15" s="62" t="s">
        <v>1</v>
      </c>
      <c r="AC15" s="62" t="s">
        <v>1</v>
      </c>
      <c r="AD15" s="62" t="s">
        <v>1</v>
      </c>
      <c r="AE15" s="62" t="s">
        <v>1</v>
      </c>
      <c r="AF15" s="62" t="s">
        <v>1</v>
      </c>
      <c r="AG15" s="62" t="s">
        <v>1</v>
      </c>
      <c r="AH15" s="62" t="s">
        <v>1</v>
      </c>
      <c r="AI15" s="62" t="s">
        <v>1</v>
      </c>
      <c r="AJ15" s="62" t="s">
        <v>1</v>
      </c>
      <c r="AK15" s="62" t="s">
        <v>1</v>
      </c>
      <c r="AL15" s="62" t="s">
        <v>1</v>
      </c>
      <c r="AM15" s="62" t="s">
        <v>1</v>
      </c>
      <c r="AN15" s="62" t="s">
        <v>1</v>
      </c>
      <c r="AO15" s="62" t="s">
        <v>1</v>
      </c>
      <c r="AP15" s="3"/>
      <c r="AQ15" s="3"/>
      <c r="AR15" s="3"/>
    </row>
    <row r="16" spans="1:44" x14ac:dyDescent="0.2">
      <c r="A16" s="57" t="s">
        <v>77</v>
      </c>
      <c r="B16" s="134" t="s">
        <v>1</v>
      </c>
      <c r="C16" s="134" t="s">
        <v>1</v>
      </c>
      <c r="D16" s="134" t="s">
        <v>1</v>
      </c>
      <c r="E16" s="134" t="s">
        <v>1</v>
      </c>
      <c r="F16" s="134" t="s">
        <v>1</v>
      </c>
      <c r="G16" s="134" t="s">
        <v>1</v>
      </c>
      <c r="H16" s="134" t="s">
        <v>1</v>
      </c>
      <c r="I16" s="134" t="s">
        <v>1</v>
      </c>
      <c r="J16" s="134" t="s">
        <v>1</v>
      </c>
      <c r="K16" s="134" t="s">
        <v>1</v>
      </c>
      <c r="L16" s="134" t="s">
        <v>1</v>
      </c>
      <c r="M16" s="134" t="s">
        <v>1</v>
      </c>
      <c r="N16" s="134" t="s">
        <v>1</v>
      </c>
      <c r="O16" s="134" t="s">
        <v>1</v>
      </c>
      <c r="P16" s="134" t="s">
        <v>1</v>
      </c>
      <c r="Q16" s="134" t="s">
        <v>1</v>
      </c>
      <c r="R16" s="134" t="s">
        <v>1</v>
      </c>
      <c r="S16" s="134" t="s">
        <v>1</v>
      </c>
      <c r="T16" s="134" t="s">
        <v>1</v>
      </c>
      <c r="U16" s="134" t="s">
        <v>1</v>
      </c>
      <c r="V16" s="134" t="s">
        <v>1</v>
      </c>
      <c r="W16" s="134" t="s">
        <v>1</v>
      </c>
      <c r="X16" s="134" t="s">
        <v>1</v>
      </c>
      <c r="Y16" s="134" t="s">
        <v>1</v>
      </c>
      <c r="Z16" s="134" t="s">
        <v>1</v>
      </c>
      <c r="AA16" s="62" t="s">
        <v>1</v>
      </c>
      <c r="AB16" s="62">
        <v>145</v>
      </c>
      <c r="AC16" s="62" t="s">
        <v>1</v>
      </c>
      <c r="AD16" s="62" t="s">
        <v>1</v>
      </c>
      <c r="AE16" s="62" t="s">
        <v>1</v>
      </c>
      <c r="AF16" s="62" t="s">
        <v>1</v>
      </c>
      <c r="AG16" s="62" t="s">
        <v>1</v>
      </c>
      <c r="AH16" s="62" t="s">
        <v>1</v>
      </c>
      <c r="AI16" s="62" t="s">
        <v>1</v>
      </c>
      <c r="AJ16" s="62" t="s">
        <v>1</v>
      </c>
      <c r="AK16" s="52" t="s">
        <v>1</v>
      </c>
      <c r="AL16" s="52" t="s">
        <v>1</v>
      </c>
      <c r="AM16" s="52" t="s">
        <v>1</v>
      </c>
      <c r="AN16" s="52" t="s">
        <v>1</v>
      </c>
      <c r="AO16" s="52" t="s">
        <v>1</v>
      </c>
      <c r="AP16" s="3"/>
      <c r="AQ16" s="3"/>
      <c r="AR16" s="3"/>
    </row>
    <row r="17" spans="1:44" ht="15.95" customHeight="1" x14ac:dyDescent="0.2">
      <c r="A17" s="36" t="s">
        <v>78</v>
      </c>
      <c r="B17" s="103">
        <v>2400.0310216799699</v>
      </c>
      <c r="C17" s="103">
        <v>2227.1473824300197</v>
      </c>
      <c r="D17" s="103">
        <v>2023.6764632699899</v>
      </c>
      <c r="E17" s="103">
        <v>1900.5145541699401</v>
      </c>
      <c r="F17" s="103">
        <v>2074.9725120500402</v>
      </c>
      <c r="G17" s="103">
        <v>1956.3453714899899</v>
      </c>
      <c r="H17" s="103">
        <v>2354.12664786</v>
      </c>
      <c r="I17" s="103">
        <v>1650</v>
      </c>
      <c r="J17" s="103">
        <v>2048</v>
      </c>
      <c r="K17" s="103">
        <v>1693</v>
      </c>
      <c r="L17" s="103">
        <v>1601</v>
      </c>
      <c r="M17" s="103">
        <v>1098</v>
      </c>
      <c r="N17" s="103">
        <v>1586</v>
      </c>
      <c r="O17" s="103">
        <v>1434</v>
      </c>
      <c r="P17" s="103">
        <v>1190</v>
      </c>
      <c r="Q17" s="103">
        <v>1196</v>
      </c>
      <c r="R17" s="103">
        <v>1305</v>
      </c>
      <c r="S17" s="103">
        <v>1263</v>
      </c>
      <c r="T17" s="103">
        <v>1047</v>
      </c>
      <c r="U17" s="103">
        <v>1178</v>
      </c>
      <c r="V17" s="15">
        <v>1088</v>
      </c>
      <c r="W17" s="15">
        <v>1091</v>
      </c>
      <c r="X17" s="15">
        <v>1235</v>
      </c>
      <c r="Y17" s="15">
        <v>954</v>
      </c>
      <c r="Z17" s="15">
        <v>2694</v>
      </c>
      <c r="AA17" s="15">
        <v>1061</v>
      </c>
      <c r="AB17" s="15">
        <v>1711</v>
      </c>
      <c r="AC17" s="15">
        <v>908</v>
      </c>
      <c r="AD17" s="15">
        <v>1065</v>
      </c>
      <c r="AE17" s="15">
        <v>1021</v>
      </c>
      <c r="AF17" s="15">
        <v>1014</v>
      </c>
      <c r="AG17" s="15">
        <v>992</v>
      </c>
      <c r="AH17" s="15">
        <v>989</v>
      </c>
      <c r="AI17" s="15">
        <v>941</v>
      </c>
      <c r="AJ17" s="15">
        <v>858</v>
      </c>
      <c r="AK17" s="15">
        <v>932</v>
      </c>
      <c r="AL17" s="15">
        <v>924</v>
      </c>
      <c r="AM17" s="15">
        <v>968</v>
      </c>
      <c r="AN17" s="15">
        <v>1031</v>
      </c>
      <c r="AO17" s="15">
        <v>986</v>
      </c>
      <c r="AP17" s="3"/>
      <c r="AQ17" s="3"/>
      <c r="AR17" s="3"/>
    </row>
    <row r="18" spans="1:44" s="65" customFormat="1" ht="15.95" customHeight="1" x14ac:dyDescent="0.2">
      <c r="A18" s="57" t="s">
        <v>89</v>
      </c>
      <c r="B18" s="105" t="s">
        <v>1</v>
      </c>
      <c r="C18" s="105" t="s">
        <v>1</v>
      </c>
      <c r="D18" s="105" t="s">
        <v>1</v>
      </c>
      <c r="E18" s="105" t="s">
        <v>1</v>
      </c>
      <c r="F18" s="105" t="s">
        <v>1</v>
      </c>
      <c r="G18" s="105" t="s">
        <v>1</v>
      </c>
      <c r="H18" s="105" t="s">
        <v>1</v>
      </c>
      <c r="I18" s="105" t="s">
        <v>1</v>
      </c>
      <c r="J18" s="105" t="s">
        <v>1</v>
      </c>
      <c r="K18" s="105" t="s">
        <v>1</v>
      </c>
      <c r="L18" s="105" t="s">
        <v>1</v>
      </c>
      <c r="M18" s="105" t="s">
        <v>1</v>
      </c>
      <c r="N18" s="105" t="s">
        <v>1</v>
      </c>
      <c r="O18" s="105" t="s">
        <v>1</v>
      </c>
      <c r="P18" s="105" t="s">
        <v>1</v>
      </c>
      <c r="Q18" s="105" t="s">
        <v>1</v>
      </c>
      <c r="R18" s="105" t="s">
        <v>1</v>
      </c>
      <c r="S18" s="105" t="s">
        <v>1</v>
      </c>
      <c r="T18" s="105" t="s">
        <v>1</v>
      </c>
      <c r="U18" s="134">
        <v>42</v>
      </c>
      <c r="V18" s="52" t="s">
        <v>1</v>
      </c>
      <c r="W18" s="52">
        <v>65</v>
      </c>
      <c r="X18" s="52" t="s">
        <v>1</v>
      </c>
      <c r="Y18" s="52" t="s">
        <v>1</v>
      </c>
      <c r="Z18" s="52" t="s">
        <v>1</v>
      </c>
      <c r="AA18" s="52" t="s">
        <v>1</v>
      </c>
      <c r="AB18" s="52" t="s">
        <v>1</v>
      </c>
      <c r="AC18" s="52" t="s">
        <v>1</v>
      </c>
      <c r="AD18" s="52" t="s">
        <v>1</v>
      </c>
      <c r="AE18" s="52" t="s">
        <v>1</v>
      </c>
      <c r="AF18" s="52" t="s">
        <v>1</v>
      </c>
      <c r="AG18" s="52" t="s">
        <v>1</v>
      </c>
      <c r="AH18" s="52" t="s">
        <v>1</v>
      </c>
      <c r="AI18" s="52" t="s">
        <v>1</v>
      </c>
      <c r="AJ18" s="52" t="s">
        <v>1</v>
      </c>
      <c r="AK18" s="52" t="s">
        <v>1</v>
      </c>
      <c r="AL18" s="52" t="s">
        <v>1</v>
      </c>
      <c r="AM18" s="52" t="s">
        <v>1</v>
      </c>
      <c r="AN18" s="62" t="s">
        <v>1</v>
      </c>
      <c r="AO18" s="62" t="s">
        <v>1</v>
      </c>
      <c r="AP18" s="66"/>
      <c r="AQ18" s="66"/>
      <c r="AR18" s="66"/>
    </row>
    <row r="19" spans="1:44" ht="22.5" customHeight="1" x14ac:dyDescent="0.2">
      <c r="A19" s="35" t="s">
        <v>79</v>
      </c>
      <c r="B19" s="27">
        <v>32.494556230000001</v>
      </c>
      <c r="C19" s="27">
        <v>13.32001659</v>
      </c>
      <c r="D19" s="27">
        <v>8.6781413799999569</v>
      </c>
      <c r="E19" s="27">
        <v>11.96039596</v>
      </c>
      <c r="F19" s="27">
        <v>6.0821166600000005</v>
      </c>
      <c r="G19" s="27">
        <v>6.805069329999986</v>
      </c>
      <c r="H19" s="27">
        <v>10.811064980000001</v>
      </c>
      <c r="I19" s="27">
        <v>13</v>
      </c>
      <c r="J19" s="27">
        <v>7</v>
      </c>
      <c r="K19" s="27">
        <v>10</v>
      </c>
      <c r="L19" s="27">
        <v>30</v>
      </c>
      <c r="M19" s="27">
        <v>25</v>
      </c>
      <c r="N19" s="27">
        <v>23</v>
      </c>
      <c r="O19" s="27">
        <v>28</v>
      </c>
      <c r="P19" s="27">
        <v>24</v>
      </c>
      <c r="Q19" s="27">
        <v>21</v>
      </c>
      <c r="R19" s="27">
        <v>16</v>
      </c>
      <c r="S19" s="27">
        <v>17</v>
      </c>
      <c r="T19" s="27">
        <v>14</v>
      </c>
      <c r="U19" s="27">
        <v>10</v>
      </c>
      <c r="V19" s="27">
        <v>9</v>
      </c>
      <c r="W19" s="27">
        <v>12</v>
      </c>
      <c r="X19" s="27">
        <v>18</v>
      </c>
      <c r="Y19" s="27">
        <v>23</v>
      </c>
      <c r="Z19" s="27">
        <v>15</v>
      </c>
      <c r="AA19" s="27">
        <v>10</v>
      </c>
      <c r="AB19" s="27">
        <v>9</v>
      </c>
      <c r="AC19" s="27">
        <v>9</v>
      </c>
      <c r="AD19" s="27">
        <v>6</v>
      </c>
      <c r="AE19" s="27">
        <v>4</v>
      </c>
      <c r="AF19" s="27">
        <v>4</v>
      </c>
      <c r="AG19" s="27">
        <v>5</v>
      </c>
      <c r="AH19" s="27">
        <v>7</v>
      </c>
      <c r="AI19" s="27">
        <v>8</v>
      </c>
      <c r="AJ19" s="27">
        <v>8</v>
      </c>
      <c r="AK19" s="27">
        <v>9</v>
      </c>
      <c r="AL19" s="27">
        <v>9</v>
      </c>
      <c r="AM19" s="27">
        <v>8</v>
      </c>
      <c r="AN19" s="27">
        <v>8</v>
      </c>
      <c r="AO19" s="27">
        <v>10</v>
      </c>
      <c r="AP19" s="3"/>
      <c r="AQ19" s="3"/>
      <c r="AR19" s="3"/>
    </row>
    <row r="20" spans="1:44" x14ac:dyDescent="0.2">
      <c r="A20" s="35" t="s">
        <v>80</v>
      </c>
      <c r="B20" s="27">
        <v>-98.268343650000077</v>
      </c>
      <c r="C20" s="27">
        <v>-95.916553099999987</v>
      </c>
      <c r="D20" s="27">
        <v>-95.357445549999994</v>
      </c>
      <c r="E20" s="27">
        <v>-94.938947130000287</v>
      </c>
      <c r="F20" s="27">
        <v>-94.405647099999868</v>
      </c>
      <c r="G20" s="27">
        <v>-92.115846929999989</v>
      </c>
      <c r="H20" s="27">
        <v>-99.638017239999982</v>
      </c>
      <c r="I20" s="27">
        <v>-92</v>
      </c>
      <c r="J20" s="27">
        <v>-112</v>
      </c>
      <c r="K20" s="27">
        <v>-94</v>
      </c>
      <c r="L20" s="27">
        <v>-108</v>
      </c>
      <c r="M20" s="27">
        <v>-83</v>
      </c>
      <c r="N20" s="27">
        <v>-83</v>
      </c>
      <c r="O20" s="27">
        <v>-87</v>
      </c>
      <c r="P20" s="27">
        <v>-93</v>
      </c>
      <c r="Q20" s="27">
        <v>-83</v>
      </c>
      <c r="R20" s="27">
        <v>-89</v>
      </c>
      <c r="S20" s="27">
        <v>-90</v>
      </c>
      <c r="T20" s="27">
        <v>-87</v>
      </c>
      <c r="U20" s="27">
        <v>-96</v>
      </c>
      <c r="V20" s="27">
        <v>-101</v>
      </c>
      <c r="W20" s="27">
        <v>-101</v>
      </c>
      <c r="X20" s="27">
        <v>-98</v>
      </c>
      <c r="Y20" s="27">
        <v>-109</v>
      </c>
      <c r="Z20" s="27">
        <v>-165</v>
      </c>
      <c r="AA20" s="27">
        <v>-100</v>
      </c>
      <c r="AB20" s="27">
        <v>-116</v>
      </c>
      <c r="AC20" s="27">
        <v>-137</v>
      </c>
      <c r="AD20" s="27">
        <v>-111</v>
      </c>
      <c r="AE20" s="27">
        <v>-119</v>
      </c>
      <c r="AF20" s="27">
        <v>-118</v>
      </c>
      <c r="AG20" s="27">
        <v>-137</v>
      </c>
      <c r="AH20" s="27">
        <v>-134</v>
      </c>
      <c r="AI20" s="27">
        <v>-133</v>
      </c>
      <c r="AJ20" s="27">
        <v>-134</v>
      </c>
      <c r="AK20" s="27">
        <v>-137</v>
      </c>
      <c r="AL20" s="27">
        <v>-151</v>
      </c>
      <c r="AM20" s="27">
        <v>-146</v>
      </c>
      <c r="AN20" s="27">
        <v>-144</v>
      </c>
      <c r="AO20" s="27">
        <v>-146</v>
      </c>
      <c r="AP20" s="3"/>
      <c r="AQ20" s="3"/>
      <c r="AR20" s="3"/>
    </row>
    <row r="21" spans="1:44" ht="15.95" customHeight="1" x14ac:dyDescent="0.2">
      <c r="A21" s="36" t="s">
        <v>82</v>
      </c>
      <c r="B21" s="15">
        <v>2334.23610657995</v>
      </c>
      <c r="C21" s="15">
        <v>2144.55224030002</v>
      </c>
      <c r="D21" s="15">
        <v>1936.9965360199999</v>
      </c>
      <c r="E21" s="15">
        <v>1817.5356940399402</v>
      </c>
      <c r="F21" s="15">
        <v>1986.6506000500401</v>
      </c>
      <c r="G21" s="15">
        <v>1871.03398215998</v>
      </c>
      <c r="H21" s="15">
        <v>2265.2993496899999</v>
      </c>
      <c r="I21" s="15">
        <v>1570</v>
      </c>
      <c r="J21" s="15">
        <v>1943</v>
      </c>
      <c r="K21" s="15">
        <v>1609</v>
      </c>
      <c r="L21" s="15">
        <v>1523</v>
      </c>
      <c r="M21" s="15">
        <v>1039</v>
      </c>
      <c r="N21" s="15">
        <v>1526</v>
      </c>
      <c r="O21" s="15">
        <v>1374</v>
      </c>
      <c r="P21" s="15">
        <v>1121</v>
      </c>
      <c r="Q21" s="15">
        <v>1134</v>
      </c>
      <c r="R21" s="15">
        <v>1232</v>
      </c>
      <c r="S21" s="15">
        <v>1190</v>
      </c>
      <c r="T21" s="15">
        <v>974</v>
      </c>
      <c r="U21" s="15">
        <v>1134</v>
      </c>
      <c r="V21" s="15">
        <v>997</v>
      </c>
      <c r="W21" s="15">
        <v>1066</v>
      </c>
      <c r="X21" s="15">
        <v>1156</v>
      </c>
      <c r="Y21" s="15">
        <v>868</v>
      </c>
      <c r="Z21" s="15">
        <v>2545</v>
      </c>
      <c r="AA21" s="15">
        <v>971</v>
      </c>
      <c r="AB21" s="15">
        <v>1604</v>
      </c>
      <c r="AC21" s="15">
        <v>780</v>
      </c>
      <c r="AD21" s="15">
        <v>960</v>
      </c>
      <c r="AE21" s="15">
        <v>906</v>
      </c>
      <c r="AF21" s="15">
        <v>900</v>
      </c>
      <c r="AG21" s="15">
        <v>861</v>
      </c>
      <c r="AH21" s="15">
        <v>862</v>
      </c>
      <c r="AI21" s="15">
        <v>816</v>
      </c>
      <c r="AJ21" s="15">
        <v>732</v>
      </c>
      <c r="AK21" s="15">
        <v>804</v>
      </c>
      <c r="AL21" s="15">
        <v>782</v>
      </c>
      <c r="AM21" s="15">
        <v>830</v>
      </c>
      <c r="AN21" s="15">
        <v>895</v>
      </c>
      <c r="AO21" s="15">
        <v>850</v>
      </c>
      <c r="AP21" s="3"/>
      <c r="AQ21" s="3"/>
      <c r="AR21" s="3"/>
    </row>
    <row r="22" spans="1:44" ht="12" customHeight="1" x14ac:dyDescent="0.2">
      <c r="A22" s="31" t="s">
        <v>83</v>
      </c>
      <c r="B22" s="27">
        <v>-556.25281470000004</v>
      </c>
      <c r="C22" s="27">
        <v>-520.57035277</v>
      </c>
      <c r="D22" s="27">
        <v>-444.32657282999998</v>
      </c>
      <c r="E22" s="27">
        <v>-360.44046399000001</v>
      </c>
      <c r="F22" s="27">
        <v>-447.02201600000001</v>
      </c>
      <c r="G22" s="27">
        <v>-429.70977748000001</v>
      </c>
      <c r="H22" s="27">
        <v>-485.46971941000004</v>
      </c>
      <c r="I22" s="27">
        <v>-326</v>
      </c>
      <c r="J22" s="27">
        <v>-721</v>
      </c>
      <c r="K22" s="27">
        <v>-355</v>
      </c>
      <c r="L22" s="27">
        <v>-354</v>
      </c>
      <c r="M22" s="27">
        <v>-283</v>
      </c>
      <c r="N22" s="27">
        <v>-346</v>
      </c>
      <c r="O22" s="27">
        <v>-294</v>
      </c>
      <c r="P22" s="27">
        <v>-242</v>
      </c>
      <c r="Q22" s="27">
        <v>-209</v>
      </c>
      <c r="R22" s="27">
        <v>-273</v>
      </c>
      <c r="S22" s="27">
        <v>-263</v>
      </c>
      <c r="T22" s="27">
        <v>-208</v>
      </c>
      <c r="U22" s="27">
        <v>-231</v>
      </c>
      <c r="V22" s="27">
        <v>-244</v>
      </c>
      <c r="W22" s="27">
        <v>-254</v>
      </c>
      <c r="X22" s="27">
        <v>-224</v>
      </c>
      <c r="Y22" s="27">
        <v>-206</v>
      </c>
      <c r="Z22" s="27">
        <v>-239</v>
      </c>
      <c r="AA22" s="27">
        <v>-220</v>
      </c>
      <c r="AB22" s="27">
        <v>-200</v>
      </c>
      <c r="AC22" s="27">
        <v>-145</v>
      </c>
      <c r="AD22" s="27">
        <v>-219</v>
      </c>
      <c r="AE22" s="27">
        <v>-200</v>
      </c>
      <c r="AF22" s="27">
        <v>-179</v>
      </c>
      <c r="AG22" s="27">
        <v>-161</v>
      </c>
      <c r="AH22" s="27">
        <v>-167</v>
      </c>
      <c r="AI22" s="27">
        <v>-165</v>
      </c>
      <c r="AJ22" s="27">
        <v>-152</v>
      </c>
      <c r="AK22" s="27">
        <v>-128</v>
      </c>
      <c r="AL22" s="27">
        <v>-154</v>
      </c>
      <c r="AM22" s="27">
        <v>-163</v>
      </c>
      <c r="AN22" s="27">
        <v>-154</v>
      </c>
      <c r="AO22" s="27">
        <v>-63</v>
      </c>
      <c r="AP22" s="3"/>
      <c r="AQ22" s="3"/>
      <c r="AR22" s="3"/>
    </row>
    <row r="23" spans="1:44" ht="15.95" customHeight="1" x14ac:dyDescent="0.2">
      <c r="A23" s="14" t="s">
        <v>90</v>
      </c>
      <c r="B23" s="15">
        <v>1777.98329187995</v>
      </c>
      <c r="C23" s="15">
        <v>1623.98188753002</v>
      </c>
      <c r="D23" s="15">
        <v>1492.6699631900001</v>
      </c>
      <c r="E23" s="15">
        <v>1457.09523004994</v>
      </c>
      <c r="F23" s="15">
        <v>1539.62858405004</v>
      </c>
      <c r="G23" s="15">
        <v>1441.3242046799801</v>
      </c>
      <c r="H23" s="15">
        <v>1779.8296302799999</v>
      </c>
      <c r="I23" s="15">
        <v>1244</v>
      </c>
      <c r="J23" s="15">
        <v>1222</v>
      </c>
      <c r="K23" s="15">
        <v>1254</v>
      </c>
      <c r="L23" s="15">
        <v>1168</v>
      </c>
      <c r="M23" s="15">
        <v>756</v>
      </c>
      <c r="N23" s="15">
        <v>1180</v>
      </c>
      <c r="O23" s="15">
        <v>1080</v>
      </c>
      <c r="P23" s="15">
        <v>880</v>
      </c>
      <c r="Q23" s="15">
        <v>925</v>
      </c>
      <c r="R23" s="15">
        <v>959</v>
      </c>
      <c r="S23" s="15">
        <v>928</v>
      </c>
      <c r="T23" s="15">
        <v>766</v>
      </c>
      <c r="U23" s="15">
        <v>904</v>
      </c>
      <c r="V23" s="15">
        <v>753</v>
      </c>
      <c r="W23" s="15">
        <v>812</v>
      </c>
      <c r="X23" s="15">
        <v>932</v>
      </c>
      <c r="Y23" s="15">
        <v>662</v>
      </c>
      <c r="Z23" s="15">
        <v>2306</v>
      </c>
      <c r="AA23" s="15">
        <v>752</v>
      </c>
      <c r="AB23" s="15">
        <v>1404</v>
      </c>
      <c r="AC23" s="15">
        <v>636</v>
      </c>
      <c r="AD23" s="15">
        <v>741</v>
      </c>
      <c r="AE23" s="15">
        <v>705</v>
      </c>
      <c r="AF23" s="15">
        <v>721</v>
      </c>
      <c r="AG23" s="15">
        <v>700</v>
      </c>
      <c r="AH23" s="15">
        <v>695</v>
      </c>
      <c r="AI23" s="15">
        <v>651</v>
      </c>
      <c r="AJ23" s="15">
        <v>580</v>
      </c>
      <c r="AK23" s="15">
        <v>675</v>
      </c>
      <c r="AL23" s="15">
        <v>628</v>
      </c>
      <c r="AM23" s="15">
        <v>667</v>
      </c>
      <c r="AN23" s="15">
        <v>741</v>
      </c>
      <c r="AO23" s="15">
        <v>787</v>
      </c>
    </row>
    <row r="24" spans="1:44" ht="12.75" customHeight="1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32"/>
      <c r="AL24" s="32"/>
      <c r="AM24" s="32"/>
      <c r="AN24" s="32"/>
      <c r="AO24" s="32"/>
    </row>
    <row r="25" spans="1:44" ht="15.75" customHeight="1" x14ac:dyDescent="0.2">
      <c r="A25" s="41" t="s">
        <v>85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32"/>
      <c r="AL25" s="32"/>
      <c r="AM25" s="32"/>
      <c r="AN25" s="32"/>
      <c r="AO25" s="32"/>
    </row>
    <row r="26" spans="1:44" x14ac:dyDescent="0.2">
      <c r="A26" s="35" t="s">
        <v>86</v>
      </c>
      <c r="B26" s="27">
        <v>1777.76161042171</v>
      </c>
      <c r="C26" s="27">
        <v>1623.88194990021</v>
      </c>
      <c r="D26" s="27">
        <v>1492.38865931705</v>
      </c>
      <c r="E26" s="27">
        <v>1456.86533266724</v>
      </c>
      <c r="F26" s="27">
        <v>1539.39410705096</v>
      </c>
      <c r="G26" s="27">
        <v>1440.9322413279801</v>
      </c>
      <c r="H26" s="27">
        <v>1779.4767015805198</v>
      </c>
      <c r="I26" s="27">
        <v>1244</v>
      </c>
      <c r="J26" s="27">
        <v>1222</v>
      </c>
      <c r="K26" s="27">
        <v>1253</v>
      </c>
      <c r="L26" s="27">
        <v>1168</v>
      </c>
      <c r="M26" s="27">
        <v>756</v>
      </c>
      <c r="N26" s="27">
        <v>1180</v>
      </c>
      <c r="O26" s="27">
        <v>1080</v>
      </c>
      <c r="P26" s="27">
        <v>880</v>
      </c>
      <c r="Q26" s="27">
        <v>925</v>
      </c>
      <c r="R26" s="27">
        <v>959</v>
      </c>
      <c r="S26" s="27">
        <v>928</v>
      </c>
      <c r="T26" s="27">
        <v>766</v>
      </c>
      <c r="U26" s="27">
        <v>904</v>
      </c>
      <c r="V26" s="27">
        <v>753</v>
      </c>
      <c r="W26" s="27">
        <v>812</v>
      </c>
      <c r="X26" s="27">
        <v>932</v>
      </c>
      <c r="Y26" s="27">
        <v>662</v>
      </c>
      <c r="Z26" s="27">
        <v>2306</v>
      </c>
      <c r="AA26" s="27">
        <v>751</v>
      </c>
      <c r="AB26" s="27">
        <v>1404</v>
      </c>
      <c r="AC26" s="27">
        <v>636</v>
      </c>
      <c r="AD26" s="27">
        <v>741</v>
      </c>
      <c r="AE26" s="27">
        <v>705</v>
      </c>
      <c r="AF26" s="27">
        <v>721</v>
      </c>
      <c r="AG26" s="27">
        <v>700</v>
      </c>
      <c r="AH26" s="27">
        <v>695</v>
      </c>
      <c r="AI26" s="27">
        <v>651</v>
      </c>
      <c r="AJ26" s="27">
        <v>580</v>
      </c>
      <c r="AK26" s="27">
        <v>675</v>
      </c>
      <c r="AL26" s="27">
        <v>629</v>
      </c>
      <c r="AM26" s="27">
        <v>667</v>
      </c>
      <c r="AN26" s="27">
        <v>740</v>
      </c>
      <c r="AO26" s="27">
        <v>787</v>
      </c>
    </row>
    <row r="27" spans="1:44" x14ac:dyDescent="0.2">
      <c r="A27" s="31" t="s">
        <v>47</v>
      </c>
      <c r="B27" s="27">
        <v>-0.22168145824000002</v>
      </c>
      <c r="C27" s="27">
        <v>-9.9937629816001003E-2</v>
      </c>
      <c r="D27" s="27">
        <v>-0.281303872944</v>
      </c>
      <c r="E27" s="27">
        <v>-0.22989738269599999</v>
      </c>
      <c r="F27" s="27">
        <v>-0.23447699908399799</v>
      </c>
      <c r="G27" s="27">
        <v>-0.39196335200000199</v>
      </c>
      <c r="H27" s="27">
        <v>-0.35292869948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H27" s="27">
        <v>0</v>
      </c>
      <c r="AI27" s="27">
        <v>0</v>
      </c>
      <c r="AJ27" s="27">
        <v>0</v>
      </c>
      <c r="AK27" s="27">
        <v>0</v>
      </c>
      <c r="AL27" s="27">
        <v>-1</v>
      </c>
      <c r="AM27" s="27">
        <v>0</v>
      </c>
      <c r="AN27" s="27">
        <v>0</v>
      </c>
      <c r="AO27" s="27">
        <v>0</v>
      </c>
    </row>
    <row r="28" spans="1:44" ht="15.95" customHeight="1" x14ac:dyDescent="0.2">
      <c r="A28" s="36" t="s">
        <v>90</v>
      </c>
      <c r="B28" s="15">
        <v>1777.98329187995</v>
      </c>
      <c r="C28" s="15">
        <v>1623.98188753002</v>
      </c>
      <c r="D28" s="15">
        <v>1492.6699631900001</v>
      </c>
      <c r="E28" s="15">
        <v>1457.09523004994</v>
      </c>
      <c r="F28" s="15">
        <v>1539.62858405004</v>
      </c>
      <c r="G28" s="15">
        <v>1441.3242046799801</v>
      </c>
      <c r="H28" s="15">
        <v>1779.8296302799999</v>
      </c>
      <c r="I28" s="15">
        <v>1244</v>
      </c>
      <c r="J28" s="15">
        <v>1222</v>
      </c>
      <c r="K28" s="15">
        <v>1254</v>
      </c>
      <c r="L28" s="15">
        <v>1168</v>
      </c>
      <c r="M28" s="15">
        <v>756</v>
      </c>
      <c r="N28" s="15">
        <v>1180</v>
      </c>
      <c r="O28" s="15">
        <v>1080</v>
      </c>
      <c r="P28" s="15">
        <v>880</v>
      </c>
      <c r="Q28" s="15">
        <v>925</v>
      </c>
      <c r="R28" s="15">
        <v>959</v>
      </c>
      <c r="S28" s="15">
        <v>928</v>
      </c>
      <c r="T28" s="15">
        <v>766</v>
      </c>
      <c r="U28" s="15">
        <v>904</v>
      </c>
      <c r="V28" s="15">
        <v>753</v>
      </c>
      <c r="W28" s="15">
        <v>812</v>
      </c>
      <c r="X28" s="15">
        <v>932</v>
      </c>
      <c r="Y28" s="15">
        <v>662</v>
      </c>
      <c r="Z28" s="15">
        <v>2306</v>
      </c>
      <c r="AA28" s="15">
        <v>752</v>
      </c>
      <c r="AB28" s="15">
        <v>1404</v>
      </c>
      <c r="AC28" s="15">
        <v>636</v>
      </c>
      <c r="AD28" s="15">
        <v>741</v>
      </c>
      <c r="AE28" s="15">
        <v>705</v>
      </c>
      <c r="AF28" s="15">
        <v>721</v>
      </c>
      <c r="AG28" s="15">
        <v>700</v>
      </c>
      <c r="AH28" s="15">
        <v>695</v>
      </c>
      <c r="AI28" s="15">
        <v>651</v>
      </c>
      <c r="AJ28" s="15">
        <v>580</v>
      </c>
      <c r="AK28" s="56">
        <v>675</v>
      </c>
      <c r="AL28" s="56">
        <v>628</v>
      </c>
      <c r="AM28" s="56">
        <v>667</v>
      </c>
      <c r="AN28" s="56">
        <v>741</v>
      </c>
      <c r="AO28" s="56">
        <v>787</v>
      </c>
    </row>
    <row r="29" spans="1:44" ht="0.75" customHeight="1" x14ac:dyDescent="0.2">
      <c r="AL29" s="65"/>
      <c r="AM29" s="65"/>
      <c r="AN29" s="65"/>
      <c r="AO29" s="65"/>
    </row>
    <row r="30" spans="1:44" x14ac:dyDescent="0.2">
      <c r="A30" s="107" t="s">
        <v>212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pans="1:44" s="109" customFormat="1" x14ac:dyDescent="0.2">
      <c r="A31" s="107" t="s">
        <v>213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07"/>
      <c r="AL31" s="116"/>
      <c r="AM31" s="116"/>
      <c r="AN31" s="116"/>
      <c r="AO31" s="116"/>
    </row>
    <row r="33" spans="2:41" x14ac:dyDescent="0.2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2:41" x14ac:dyDescent="0.2"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3" fitToWidth="2" orientation="landscape" r:id="rId1"/>
  <headerFooter alignWithMargins="0"/>
  <customProperties>
    <customPr name="SheetOptions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12"/>
  <sheetViews>
    <sheetView view="pageBreakPreview" zoomScaleNormal="100" zoomScaleSheetLayoutView="100" workbookViewId="0"/>
  </sheetViews>
  <sheetFormatPr defaultColWidth="8.85546875" defaultRowHeight="12.75" x14ac:dyDescent="0.2"/>
  <cols>
    <col min="1" max="1" width="54" style="1" customWidth="1"/>
    <col min="2" max="8" width="11.140625" style="1" customWidth="1"/>
    <col min="9" max="16384" width="8.85546875" style="1"/>
  </cols>
  <sheetData>
    <row r="1" spans="1:8" ht="30" customHeight="1" thickBot="1" x14ac:dyDescent="0.3">
      <c r="A1" s="9" t="s">
        <v>152</v>
      </c>
      <c r="B1" s="9"/>
      <c r="C1" s="9"/>
      <c r="D1" s="9"/>
      <c r="E1" s="9"/>
      <c r="F1" s="9"/>
      <c r="G1" s="9"/>
      <c r="H1" s="9"/>
    </row>
    <row r="2" spans="1:8" ht="27" customHeight="1" thickTop="1" x14ac:dyDescent="0.2">
      <c r="A2" s="20" t="s">
        <v>55</v>
      </c>
      <c r="B2" s="23">
        <v>2021</v>
      </c>
      <c r="C2" s="23">
        <v>2020</v>
      </c>
      <c r="D2" s="23">
        <v>2019</v>
      </c>
      <c r="E2" s="23">
        <v>2018</v>
      </c>
      <c r="F2" s="21" t="s">
        <v>167</v>
      </c>
      <c r="G2" s="23">
        <v>2016</v>
      </c>
      <c r="H2" s="23">
        <v>2015</v>
      </c>
    </row>
    <row r="3" spans="1:8" ht="0.75" customHeight="1" x14ac:dyDescent="0.2">
      <c r="A3" s="13"/>
      <c r="B3" s="13"/>
      <c r="C3" s="13"/>
      <c r="D3" s="13"/>
      <c r="E3" s="13"/>
      <c r="F3" s="13"/>
      <c r="G3" s="13"/>
      <c r="H3" s="13"/>
    </row>
    <row r="4" spans="1:8" ht="23.25" customHeight="1" x14ac:dyDescent="0.2">
      <c r="A4" s="50" t="s">
        <v>202</v>
      </c>
      <c r="B4" s="27">
        <v>12119.930802469999</v>
      </c>
      <c r="C4" s="27">
        <v>10650.686889930001</v>
      </c>
      <c r="D4" s="27">
        <v>8914.2284143300003</v>
      </c>
      <c r="E4" s="27">
        <v>7476.7050148299995</v>
      </c>
      <c r="F4" s="27">
        <v>6661.2853246300001</v>
      </c>
      <c r="G4" s="27">
        <v>6449.4217449999996</v>
      </c>
      <c r="H4" s="27">
        <v>6275.2298511199997</v>
      </c>
    </row>
    <row r="5" spans="1:8" x14ac:dyDescent="0.2">
      <c r="A5" s="50" t="s">
        <v>93</v>
      </c>
      <c r="B5" s="27">
        <v>4687.8527967600003</v>
      </c>
      <c r="C5" s="27">
        <v>4532.9431911400006</v>
      </c>
      <c r="D5" s="27">
        <v>4248.5152225000002</v>
      </c>
      <c r="E5" s="27">
        <v>3889.9565239200001</v>
      </c>
      <c r="F5" s="27">
        <v>3457.0219884200001</v>
      </c>
      <c r="G5" s="27">
        <v>3111.3326594999999</v>
      </c>
      <c r="H5" s="27">
        <v>2643.6153962800004</v>
      </c>
    </row>
    <row r="6" spans="1:8" x14ac:dyDescent="0.2">
      <c r="A6" s="50" t="s">
        <v>91</v>
      </c>
      <c r="B6" s="27">
        <v>1337.61323361</v>
      </c>
      <c r="C6" s="27">
        <v>1148.5945314000001</v>
      </c>
      <c r="D6" s="27">
        <v>1200.2937314400001</v>
      </c>
      <c r="E6" s="27">
        <v>1245.8152338099999</v>
      </c>
      <c r="F6" s="27">
        <v>1291.2876560999998</v>
      </c>
      <c r="G6" s="27">
        <v>1313.9022204</v>
      </c>
      <c r="H6" s="27">
        <v>1294.6709598599998</v>
      </c>
    </row>
    <row r="7" spans="1:8" x14ac:dyDescent="0.2">
      <c r="A7" s="14" t="s">
        <v>205</v>
      </c>
      <c r="B7" s="42">
        <v>18145.396832840001</v>
      </c>
      <c r="C7" s="42">
        <v>16332.22461247</v>
      </c>
      <c r="D7" s="42">
        <v>14363.037368270001</v>
      </c>
      <c r="E7" s="42">
        <v>12612.47677256</v>
      </c>
      <c r="F7" s="42">
        <v>11409.594969149999</v>
      </c>
      <c r="G7" s="42">
        <v>10874.656624899999</v>
      </c>
      <c r="H7" s="42">
        <v>10213.51620726</v>
      </c>
    </row>
    <row r="8" spans="1:8" x14ac:dyDescent="0.2">
      <c r="A8" s="50" t="s">
        <v>92</v>
      </c>
      <c r="B8" s="27">
        <v>343.58600000000001</v>
      </c>
      <c r="C8" s="27">
        <v>365.65199999999999</v>
      </c>
      <c r="D8" s="27">
        <v>376.00400000000002</v>
      </c>
      <c r="E8" s="27">
        <v>353.09399999999999</v>
      </c>
      <c r="F8" s="27">
        <v>341.87299999999999</v>
      </c>
      <c r="G8" s="27">
        <v>4675.9991226000002</v>
      </c>
      <c r="H8" s="27">
        <v>4272.3100000000004</v>
      </c>
    </row>
    <row r="9" spans="1:8" ht="18.75" customHeight="1" x14ac:dyDescent="0.2">
      <c r="A9" s="14" t="s">
        <v>66</v>
      </c>
      <c r="B9" s="15">
        <v>18488.98283284</v>
      </c>
      <c r="C9" s="15">
        <v>16697.876612469998</v>
      </c>
      <c r="D9" s="15">
        <v>14739.04136827</v>
      </c>
      <c r="E9" s="15">
        <v>12965.570772559999</v>
      </c>
      <c r="F9" s="15">
        <v>11751.46796915</v>
      </c>
      <c r="G9" s="15">
        <v>15550.655747500099</v>
      </c>
      <c r="H9" s="15">
        <v>14485.826207260001</v>
      </c>
    </row>
    <row r="10" spans="1:8" ht="0.75" customHeight="1" x14ac:dyDescent="0.2">
      <c r="A10" s="14"/>
      <c r="B10" s="14"/>
      <c r="C10" s="14"/>
      <c r="D10" s="14"/>
      <c r="E10" s="14"/>
      <c r="F10" s="14"/>
      <c r="G10" s="14"/>
      <c r="H10" s="14"/>
    </row>
    <row r="11" spans="1:8" ht="24" customHeight="1" x14ac:dyDescent="0.2">
      <c r="A11" s="159" t="s">
        <v>165</v>
      </c>
      <c r="B11" s="159"/>
      <c r="C11" s="159"/>
      <c r="D11" s="159"/>
      <c r="E11" s="159"/>
      <c r="F11" s="159"/>
      <c r="G11" s="159"/>
      <c r="H11" s="159"/>
    </row>
    <row r="12" spans="1:8" x14ac:dyDescent="0.2">
      <c r="A12" s="6"/>
    </row>
  </sheetData>
  <mergeCells count="1">
    <mergeCell ref="A11:H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customProperties>
    <customPr name="SheetOptions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H23"/>
  <sheetViews>
    <sheetView view="pageBreakPreview" zoomScale="110" zoomScaleNormal="100" zoomScaleSheetLayoutView="110" workbookViewId="0">
      <selection activeCell="G20" sqref="G20"/>
    </sheetView>
  </sheetViews>
  <sheetFormatPr defaultColWidth="8.85546875" defaultRowHeight="12.75" x14ac:dyDescent="0.2"/>
  <cols>
    <col min="1" max="1" width="64.85546875" style="1" customWidth="1"/>
    <col min="2" max="8" width="9.140625" style="1" customWidth="1"/>
    <col min="9" max="16384" width="8.85546875" style="1"/>
  </cols>
  <sheetData>
    <row r="1" spans="1:8" ht="30" customHeight="1" thickBot="1" x14ac:dyDescent="0.3">
      <c r="A1" s="9" t="s">
        <v>153</v>
      </c>
      <c r="B1" s="9"/>
      <c r="C1" s="9"/>
      <c r="D1" s="9"/>
      <c r="E1" s="9"/>
      <c r="F1" s="9"/>
      <c r="G1" s="9"/>
      <c r="H1" s="9"/>
    </row>
    <row r="2" spans="1:8" ht="27" customHeight="1" thickTop="1" x14ac:dyDescent="0.2">
      <c r="A2" s="11" t="s">
        <v>55</v>
      </c>
      <c r="B2" s="12">
        <v>2021</v>
      </c>
      <c r="C2" s="12">
        <v>2020</v>
      </c>
      <c r="D2" s="12">
        <v>2019</v>
      </c>
      <c r="E2" s="12">
        <v>2018</v>
      </c>
      <c r="F2" s="22" t="s">
        <v>167</v>
      </c>
      <c r="G2" s="12">
        <v>2016</v>
      </c>
      <c r="H2" s="12">
        <v>2015</v>
      </c>
    </row>
    <row r="3" spans="1:8" ht="0.75" customHeight="1" x14ac:dyDescent="0.2">
      <c r="A3" s="13"/>
      <c r="B3" s="13"/>
      <c r="C3" s="13"/>
      <c r="D3" s="13"/>
      <c r="E3" s="13"/>
      <c r="F3" s="13"/>
      <c r="G3" s="13"/>
      <c r="H3" s="13"/>
    </row>
    <row r="4" spans="1:8" ht="22.5" customHeight="1" x14ac:dyDescent="0.2">
      <c r="A4" s="50" t="s">
        <v>202</v>
      </c>
      <c r="B4" s="52">
        <v>5998.1803010000003</v>
      </c>
      <c r="C4" s="52">
        <v>5142.4377085100095</v>
      </c>
      <c r="D4" s="52">
        <v>3997.10290785999</v>
      </c>
      <c r="E4" s="52">
        <v>3317.4059316900002</v>
      </c>
      <c r="F4" s="52">
        <v>2797.5969861399899</v>
      </c>
      <c r="G4" s="52">
        <v>2640.5428226999998</v>
      </c>
      <c r="H4" s="52">
        <v>2556.25960313</v>
      </c>
    </row>
    <row r="5" spans="1:8" x14ac:dyDescent="0.2">
      <c r="A5" s="50" t="s">
        <v>93</v>
      </c>
      <c r="B5" s="52">
        <v>1841.48452143999</v>
      </c>
      <c r="C5" s="52">
        <v>1796.2177452000001</v>
      </c>
      <c r="D5" s="52">
        <v>1577.35088200001</v>
      </c>
      <c r="E5" s="52">
        <v>1411.71576046</v>
      </c>
      <c r="F5" s="52">
        <v>1314.23337700661</v>
      </c>
      <c r="G5" s="52">
        <v>1261.9363816</v>
      </c>
      <c r="H5" s="52">
        <v>1068.3651959400001</v>
      </c>
    </row>
    <row r="6" spans="1:8" x14ac:dyDescent="0.2">
      <c r="A6" s="50" t="s">
        <v>91</v>
      </c>
      <c r="B6" s="52">
        <v>296.72157304000302</v>
      </c>
      <c r="C6" s="52">
        <v>221.75069820999801</v>
      </c>
      <c r="D6" s="52">
        <v>237.59437518999903</v>
      </c>
      <c r="E6" s="52">
        <v>188.77532540000001</v>
      </c>
      <c r="F6" s="52">
        <v>211.234194260001</v>
      </c>
      <c r="G6" s="52">
        <v>219.071043199999</v>
      </c>
      <c r="H6" s="52">
        <v>190.14616446999699</v>
      </c>
    </row>
    <row r="7" spans="1:8" x14ac:dyDescent="0.2">
      <c r="A7" s="14" t="s">
        <v>203</v>
      </c>
      <c r="B7" s="42">
        <f>SUM(B4:B6)</f>
        <v>8136.3863954799936</v>
      </c>
      <c r="C7" s="42">
        <v>7160.4061519200068</v>
      </c>
      <c r="D7" s="42">
        <v>5812.0481650499987</v>
      </c>
      <c r="E7" s="42">
        <v>4917.8970175499999</v>
      </c>
      <c r="F7" s="42">
        <v>4323.0645574066002</v>
      </c>
      <c r="G7" s="42">
        <v>4121.5502474999985</v>
      </c>
      <c r="H7" s="42">
        <v>3814.7709635399974</v>
      </c>
    </row>
    <row r="8" spans="1:8" x14ac:dyDescent="0.2">
      <c r="A8" s="50" t="s">
        <v>92</v>
      </c>
      <c r="B8" s="59">
        <v>-150.08830990999999</v>
      </c>
      <c r="C8" s="59">
        <v>-169.02910771000001</v>
      </c>
      <c r="D8" s="59">
        <v>-137.45324116</v>
      </c>
      <c r="E8" s="59">
        <v>-105.93213304999999</v>
      </c>
      <c r="F8" s="59">
        <v>-104.25698199999999</v>
      </c>
      <c r="G8" s="59">
        <v>-131.85799718700102</v>
      </c>
      <c r="H8" s="59">
        <v>-124.24808151999899</v>
      </c>
    </row>
    <row r="9" spans="1:8" ht="15" customHeight="1" x14ac:dyDescent="0.2">
      <c r="A9" s="14" t="s">
        <v>206</v>
      </c>
      <c r="B9" s="75" t="s">
        <v>1</v>
      </c>
      <c r="C9" s="75" t="s">
        <v>1</v>
      </c>
      <c r="D9" s="75" t="s">
        <v>1</v>
      </c>
      <c r="E9" s="75" t="s">
        <v>1</v>
      </c>
      <c r="F9" s="75" t="s">
        <v>1</v>
      </c>
      <c r="G9" s="75">
        <v>3989.6922503129977</v>
      </c>
      <c r="H9" s="75">
        <v>3690.4228820200001</v>
      </c>
    </row>
    <row r="10" spans="1:8" ht="0.75" customHeight="1" x14ac:dyDescent="0.2">
      <c r="A10" s="14"/>
      <c r="B10" s="42"/>
      <c r="C10" s="42"/>
      <c r="D10" s="42"/>
      <c r="E10" s="42"/>
      <c r="F10" s="42"/>
      <c r="G10" s="42"/>
      <c r="H10" s="42"/>
    </row>
    <row r="11" spans="1:8" x14ac:dyDescent="0.2">
      <c r="A11" s="50" t="s">
        <v>94</v>
      </c>
      <c r="B11" s="52" t="s">
        <v>1</v>
      </c>
      <c r="C11" s="52" t="s">
        <v>1</v>
      </c>
      <c r="D11" s="52" t="s">
        <v>1</v>
      </c>
      <c r="E11" s="52" t="s">
        <v>1</v>
      </c>
      <c r="F11" s="52" t="s">
        <v>1</v>
      </c>
      <c r="G11" s="52">
        <v>175.84299999999999</v>
      </c>
      <c r="H11" s="52">
        <v>360</v>
      </c>
    </row>
    <row r="12" spans="1:8" ht="15" customHeight="1" x14ac:dyDescent="0.2">
      <c r="A12" s="14" t="s">
        <v>95</v>
      </c>
      <c r="B12" s="42" t="s">
        <v>1</v>
      </c>
      <c r="C12" s="42" t="s">
        <v>1</v>
      </c>
      <c r="D12" s="42" t="s">
        <v>1</v>
      </c>
      <c r="E12" s="42" t="s">
        <v>1</v>
      </c>
      <c r="F12" s="42" t="s">
        <v>1</v>
      </c>
      <c r="G12" s="42">
        <v>4165.5353141000569</v>
      </c>
      <c r="H12" s="42">
        <v>4050</v>
      </c>
    </row>
    <row r="13" spans="1:8" ht="15" customHeight="1" x14ac:dyDescent="0.2">
      <c r="A13" s="125" t="s">
        <v>235</v>
      </c>
      <c r="B13" s="52">
        <v>300</v>
      </c>
      <c r="C13" s="52" t="s">
        <v>1</v>
      </c>
      <c r="D13" s="52" t="s">
        <v>1</v>
      </c>
      <c r="E13" s="52" t="s">
        <v>1</v>
      </c>
      <c r="F13" s="52" t="s">
        <v>1</v>
      </c>
      <c r="G13" s="52" t="s">
        <v>1</v>
      </c>
      <c r="H13" s="52" t="s">
        <v>1</v>
      </c>
    </row>
    <row r="14" spans="1:8" ht="17.25" customHeight="1" x14ac:dyDescent="0.2">
      <c r="A14" s="50" t="s">
        <v>196</v>
      </c>
      <c r="B14" s="52" t="s">
        <v>1</v>
      </c>
      <c r="C14" s="52" t="s">
        <v>1</v>
      </c>
      <c r="D14" s="52">
        <v>-367</v>
      </c>
      <c r="E14" s="52" t="s">
        <v>1</v>
      </c>
      <c r="F14" s="52" t="s">
        <v>1</v>
      </c>
      <c r="G14" s="52" t="s">
        <v>1</v>
      </c>
      <c r="H14" s="52" t="s">
        <v>1</v>
      </c>
    </row>
    <row r="15" spans="1:8" ht="15" customHeight="1" x14ac:dyDescent="0.2">
      <c r="A15" s="50" t="s">
        <v>71</v>
      </c>
      <c r="B15" s="52" t="s">
        <v>1</v>
      </c>
      <c r="C15" s="52" t="s">
        <v>1</v>
      </c>
      <c r="D15" s="52" t="s">
        <v>1</v>
      </c>
      <c r="E15" s="52" t="s">
        <v>1</v>
      </c>
      <c r="F15" s="52">
        <v>69</v>
      </c>
      <c r="G15" s="118" t="s">
        <v>1</v>
      </c>
      <c r="H15" s="52" t="s">
        <v>1</v>
      </c>
    </row>
    <row r="16" spans="1:8" ht="15" customHeight="1" x14ac:dyDescent="0.2">
      <c r="A16" s="50" t="s">
        <v>73</v>
      </c>
      <c r="B16" s="52" t="s">
        <v>1</v>
      </c>
      <c r="C16" s="52" t="s">
        <v>1</v>
      </c>
      <c r="D16" s="52" t="s">
        <v>1</v>
      </c>
      <c r="E16" s="52" t="s">
        <v>1</v>
      </c>
      <c r="F16" s="52" t="s">
        <v>1</v>
      </c>
      <c r="G16" s="52" t="s">
        <v>1</v>
      </c>
      <c r="H16" s="52">
        <v>-42</v>
      </c>
    </row>
    <row r="17" spans="1:8" ht="15" customHeight="1" x14ac:dyDescent="0.2">
      <c r="A17" s="57" t="s">
        <v>96</v>
      </c>
      <c r="B17" s="52" t="s">
        <v>1</v>
      </c>
      <c r="C17" s="52" t="s">
        <v>1</v>
      </c>
      <c r="D17" s="52" t="s">
        <v>1</v>
      </c>
      <c r="E17" s="52" t="s">
        <v>1</v>
      </c>
      <c r="F17" s="52">
        <v>107</v>
      </c>
      <c r="G17" s="52" t="s">
        <v>1</v>
      </c>
      <c r="H17" s="52" t="s">
        <v>1</v>
      </c>
    </row>
    <row r="18" spans="1:8" ht="14.25" customHeight="1" x14ac:dyDescent="0.2">
      <c r="A18" s="50" t="s">
        <v>75</v>
      </c>
      <c r="B18" s="52" t="s">
        <v>1</v>
      </c>
      <c r="C18" s="52" t="s">
        <v>1</v>
      </c>
      <c r="D18" s="52" t="s">
        <v>1</v>
      </c>
      <c r="E18" s="52" t="s">
        <v>1</v>
      </c>
      <c r="F18" s="52">
        <v>197</v>
      </c>
      <c r="G18" s="52">
        <v>1208</v>
      </c>
      <c r="H18" s="52" t="s">
        <v>1</v>
      </c>
    </row>
    <row r="19" spans="1:8" ht="14.25" customHeight="1" x14ac:dyDescent="0.2">
      <c r="A19" s="50" t="s">
        <v>76</v>
      </c>
      <c r="B19" s="52" t="s">
        <v>1</v>
      </c>
      <c r="C19" s="52" t="s">
        <v>1</v>
      </c>
      <c r="D19" s="52" t="s">
        <v>1</v>
      </c>
      <c r="E19" s="52" t="s">
        <v>1</v>
      </c>
      <c r="F19" s="52" t="s">
        <v>1</v>
      </c>
      <c r="G19" s="52">
        <v>902</v>
      </c>
      <c r="H19" s="52" t="s">
        <v>1</v>
      </c>
    </row>
    <row r="20" spans="1:8" ht="13.5" customHeight="1" x14ac:dyDescent="0.2">
      <c r="A20" s="50" t="s">
        <v>77</v>
      </c>
      <c r="B20" s="52" t="s">
        <v>1</v>
      </c>
      <c r="C20" s="52" t="s">
        <v>1</v>
      </c>
      <c r="D20" s="52" t="s">
        <v>1</v>
      </c>
      <c r="E20" s="52" t="s">
        <v>1</v>
      </c>
      <c r="F20" s="52" t="s">
        <v>1</v>
      </c>
      <c r="G20" s="52">
        <v>145</v>
      </c>
      <c r="H20" s="52" t="s">
        <v>1</v>
      </c>
    </row>
    <row r="21" spans="1:8" ht="18.75" customHeight="1" x14ac:dyDescent="0.2">
      <c r="A21" s="14" t="s">
        <v>97</v>
      </c>
      <c r="B21" s="42">
        <v>8285.9590855699589</v>
      </c>
      <c r="C21" s="42">
        <v>6991.3770442100604</v>
      </c>
      <c r="D21" s="42">
        <v>5307.2500438900206</v>
      </c>
      <c r="E21" s="42">
        <v>4811.9648845000293</v>
      </c>
      <c r="F21" s="42">
        <v>4592.2062035665995</v>
      </c>
      <c r="G21" s="42">
        <v>6419.6723141000575</v>
      </c>
      <c r="H21" s="42">
        <v>4008</v>
      </c>
    </row>
    <row r="22" spans="1:8" ht="0.75" customHeight="1" x14ac:dyDescent="0.2">
      <c r="A22" s="14"/>
      <c r="B22" s="79"/>
      <c r="C22" s="79"/>
      <c r="D22" s="79"/>
      <c r="E22" s="79"/>
      <c r="F22" s="79"/>
      <c r="G22" s="79"/>
      <c r="H22" s="79"/>
    </row>
    <row r="23" spans="1:8" ht="24.75" customHeight="1" x14ac:dyDescent="0.2">
      <c r="A23" s="159" t="s">
        <v>165</v>
      </c>
      <c r="B23" s="159"/>
      <c r="C23" s="159"/>
      <c r="D23" s="159"/>
      <c r="E23" s="159"/>
      <c r="F23" s="159"/>
      <c r="G23" s="159"/>
      <c r="H23" s="159"/>
    </row>
  </sheetData>
  <mergeCells count="1">
    <mergeCell ref="A23:H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customProperties>
    <customPr name="SheetOptions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fitToPage="1"/>
  </sheetPr>
  <dimension ref="A1:J13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27.7109375" style="1" customWidth="1"/>
    <col min="2" max="16384" width="9.140625" style="1"/>
  </cols>
  <sheetData>
    <row r="1" spans="1:10" ht="30.75" customHeight="1" thickBot="1" x14ac:dyDescent="0.3">
      <c r="A1" s="9" t="s">
        <v>154</v>
      </c>
      <c r="B1" s="10"/>
      <c r="C1" s="10"/>
      <c r="D1" s="10"/>
      <c r="E1" s="10"/>
      <c r="F1" s="10"/>
      <c r="G1" s="10"/>
      <c r="H1" s="10"/>
    </row>
    <row r="2" spans="1:10" ht="27.75" customHeight="1" thickTop="1" x14ac:dyDescent="0.2">
      <c r="A2" s="24" t="s">
        <v>98</v>
      </c>
      <c r="B2" s="23">
        <v>2021</v>
      </c>
      <c r="C2" s="23">
        <v>2020</v>
      </c>
      <c r="D2" s="23">
        <v>2019</v>
      </c>
      <c r="E2" s="23">
        <v>2018</v>
      </c>
      <c r="F2" s="21" t="s">
        <v>167</v>
      </c>
      <c r="G2" s="23">
        <v>2016</v>
      </c>
      <c r="H2" s="23">
        <v>2015</v>
      </c>
      <c r="J2" s="5"/>
    </row>
    <row r="3" spans="1:10" ht="0.75" customHeight="1" x14ac:dyDescent="0.2">
      <c r="A3" s="13"/>
      <c r="B3" s="80"/>
      <c r="C3" s="80"/>
      <c r="D3" s="80"/>
      <c r="E3" s="80"/>
      <c r="F3" s="80"/>
      <c r="G3" s="80"/>
      <c r="H3" s="80"/>
      <c r="J3" s="5"/>
    </row>
    <row r="4" spans="1:10" x14ac:dyDescent="0.2">
      <c r="A4" s="50" t="s">
        <v>202</v>
      </c>
      <c r="B4" s="55">
        <v>49.49021903472908</v>
      </c>
      <c r="C4" s="55">
        <v>48.282686005651669</v>
      </c>
      <c r="D4" s="55">
        <v>44.8</v>
      </c>
      <c r="E4" s="55">
        <v>44.4</v>
      </c>
      <c r="F4" s="55">
        <v>42</v>
      </c>
      <c r="G4" s="55">
        <v>40.9</v>
      </c>
      <c r="H4" s="55">
        <v>40.700000000000003</v>
      </c>
      <c r="J4" s="5"/>
    </row>
    <row r="5" spans="1:10" x14ac:dyDescent="0.2">
      <c r="A5" s="50" t="s">
        <v>93</v>
      </c>
      <c r="B5" s="55">
        <v>39.28204662724751</v>
      </c>
      <c r="C5" s="55">
        <v>39.625860494145414</v>
      </c>
      <c r="D5" s="55">
        <v>37.1</v>
      </c>
      <c r="E5" s="55">
        <v>36.299999999999997</v>
      </c>
      <c r="F5" s="55">
        <v>38</v>
      </c>
      <c r="G5" s="55">
        <v>40.6</v>
      </c>
      <c r="H5" s="55">
        <v>40.4</v>
      </c>
      <c r="J5" s="5"/>
    </row>
    <row r="6" spans="1:10" ht="15" customHeight="1" x14ac:dyDescent="0.2">
      <c r="A6" s="50" t="s">
        <v>91</v>
      </c>
      <c r="B6" s="55">
        <v>22.182912488029135</v>
      </c>
      <c r="C6" s="55">
        <v>19.306264495244488</v>
      </c>
      <c r="D6" s="102">
        <v>19.8</v>
      </c>
      <c r="E6" s="102">
        <v>15.2</v>
      </c>
      <c r="F6" s="102">
        <v>16.399999999999999</v>
      </c>
      <c r="G6" s="102">
        <v>16.7</v>
      </c>
      <c r="H6" s="51">
        <v>14.7</v>
      </c>
    </row>
    <row r="7" spans="1:10" ht="0.75" customHeight="1" x14ac:dyDescent="0.2">
      <c r="A7" s="68"/>
    </row>
    <row r="8" spans="1:10" ht="12.75" customHeight="1" x14ac:dyDescent="0.2">
      <c r="A8" s="107" t="s">
        <v>164</v>
      </c>
      <c r="B8" s="6"/>
      <c r="C8" s="6"/>
      <c r="D8" s="6"/>
      <c r="E8" s="6"/>
      <c r="F8" s="6"/>
      <c r="G8" s="6"/>
      <c r="H8" s="6"/>
    </row>
    <row r="9" spans="1:10" x14ac:dyDescent="0.2">
      <c r="A9" s="6"/>
    </row>
    <row r="10" spans="1:10" x14ac:dyDescent="0.2">
      <c r="A10" s="63"/>
    </row>
    <row r="13" spans="1:10" x14ac:dyDescent="0.2">
      <c r="A13" s="11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K17"/>
  <sheetViews>
    <sheetView view="pageBreakPreview" zoomScale="80" zoomScaleNormal="100" zoomScaleSheetLayoutView="80" workbookViewId="0">
      <selection activeCell="D2" sqref="D2"/>
    </sheetView>
  </sheetViews>
  <sheetFormatPr defaultColWidth="8.85546875" defaultRowHeight="12.75" x14ac:dyDescent="0.2"/>
  <cols>
    <col min="1" max="1" width="47.85546875" style="1" customWidth="1"/>
    <col min="2" max="11" width="8.7109375" style="1" customWidth="1"/>
    <col min="12" max="16384" width="8.85546875" style="1"/>
  </cols>
  <sheetData>
    <row r="1" spans="1:11" ht="30" customHeight="1" thickBot="1" x14ac:dyDescent="0.3">
      <c r="A1" s="9" t="s">
        <v>178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6.25" customHeight="1" thickTop="1" x14ac:dyDescent="0.2">
      <c r="A2" s="18"/>
      <c r="B2" s="22">
        <v>2021</v>
      </c>
      <c r="C2" s="22">
        <v>2020</v>
      </c>
      <c r="D2" s="22">
        <v>2019</v>
      </c>
      <c r="E2" s="22">
        <v>2018</v>
      </c>
      <c r="F2" s="22" t="s">
        <v>167</v>
      </c>
      <c r="G2" s="22">
        <v>2016</v>
      </c>
      <c r="H2" s="22">
        <v>2015</v>
      </c>
      <c r="I2" s="22">
        <v>2014</v>
      </c>
      <c r="J2" s="22">
        <v>2013</v>
      </c>
      <c r="K2" s="22">
        <v>2012</v>
      </c>
    </row>
    <row r="3" spans="1:11" ht="26.25" hidden="1" customHeight="1" x14ac:dyDescent="0.2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0.25" customHeight="1" x14ac:dyDescent="0.2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12.75" customHeight="1" x14ac:dyDescent="0.2">
      <c r="A5" s="13" t="s">
        <v>99</v>
      </c>
      <c r="B5" s="52">
        <v>14035.08914047</v>
      </c>
      <c r="C5" s="52">
        <v>13522.538817620001</v>
      </c>
      <c r="D5" s="52">
        <v>11924.52479632</v>
      </c>
      <c r="E5" s="52">
        <v>10842.91994657</v>
      </c>
      <c r="F5" s="52">
        <v>8182.6059504000104</v>
      </c>
      <c r="G5" s="27">
        <v>7941.2919326999918</v>
      </c>
      <c r="H5" s="27">
        <v>7922</v>
      </c>
      <c r="I5" s="27">
        <v>8126</v>
      </c>
      <c r="J5" s="27">
        <v>8388</v>
      </c>
      <c r="K5" s="27">
        <v>9289</v>
      </c>
    </row>
    <row r="6" spans="1:11" ht="12.75" customHeight="1" x14ac:dyDescent="0.2">
      <c r="A6" s="13" t="s">
        <v>100</v>
      </c>
      <c r="B6" s="52">
        <v>1172.4393760599999</v>
      </c>
      <c r="C6" s="52">
        <v>1126.1340609599999</v>
      </c>
      <c r="D6" s="52">
        <v>720.35502730999997</v>
      </c>
      <c r="E6" s="52">
        <v>648.86925217999999</v>
      </c>
      <c r="F6" s="52">
        <v>369.35380622000002</v>
      </c>
      <c r="G6" s="52">
        <v>536.92719020000004</v>
      </c>
      <c r="H6" s="52">
        <v>491</v>
      </c>
      <c r="I6" s="52">
        <v>223</v>
      </c>
      <c r="J6" s="52">
        <v>306</v>
      </c>
      <c r="K6" s="52">
        <v>251</v>
      </c>
    </row>
    <row r="7" spans="1:11" ht="12.75" customHeight="1" x14ac:dyDescent="0.2">
      <c r="A7" s="50" t="s">
        <v>177</v>
      </c>
      <c r="B7" s="54">
        <v>43.194902379295598</v>
      </c>
      <c r="C7" s="54">
        <v>41.869856907368032</v>
      </c>
      <c r="D7" s="54">
        <v>36</v>
      </c>
      <c r="E7" s="54">
        <v>37.1</v>
      </c>
      <c r="F7" s="54">
        <v>39.1</v>
      </c>
      <c r="G7" s="54">
        <v>26.786878841232898</v>
      </c>
      <c r="H7" s="54">
        <v>28</v>
      </c>
      <c r="I7" s="54">
        <v>28.4</v>
      </c>
      <c r="J7" s="54">
        <v>29.3</v>
      </c>
      <c r="K7" s="54">
        <v>32.299999999999997</v>
      </c>
    </row>
    <row r="8" spans="1:11" ht="12.75" customHeight="1" x14ac:dyDescent="0.2">
      <c r="A8" s="13" t="s">
        <v>101</v>
      </c>
      <c r="B8" s="54">
        <v>24.343517426286297</v>
      </c>
      <c r="C8" s="54">
        <v>21.43881558363509</v>
      </c>
      <c r="D8" s="54">
        <v>23.4</v>
      </c>
      <c r="E8" s="54">
        <v>17.5</v>
      </c>
      <c r="F8" s="54">
        <v>12.6</v>
      </c>
      <c r="G8" s="54">
        <v>9.6999999999999993</v>
      </c>
      <c r="H8" s="54">
        <v>8.9</v>
      </c>
      <c r="I8" s="54">
        <v>7.6</v>
      </c>
      <c r="J8" s="54">
        <v>7</v>
      </c>
      <c r="K8" s="54">
        <v>7.6</v>
      </c>
    </row>
    <row r="9" spans="1:11" ht="12.75" customHeight="1" x14ac:dyDescent="0.2">
      <c r="A9" s="13" t="s">
        <v>102</v>
      </c>
      <c r="B9" s="54">
        <v>1.7411246430479252</v>
      </c>
      <c r="C9" s="54">
        <v>1.9131054875126769</v>
      </c>
      <c r="D9" s="54">
        <v>2.0765779334302561</v>
      </c>
      <c r="E9" s="54">
        <v>2.2240967759627166</v>
      </c>
      <c r="F9" s="54">
        <v>1.9126968809671998</v>
      </c>
      <c r="G9" s="54">
        <v>1.9</v>
      </c>
      <c r="H9" s="54">
        <v>1.9</v>
      </c>
      <c r="I9" s="54">
        <v>2.1</v>
      </c>
      <c r="J9" s="54">
        <v>2.2999999999999998</v>
      </c>
      <c r="K9" s="54">
        <v>2.2999999999999998</v>
      </c>
    </row>
    <row r="10" spans="1:11" ht="12.75" customHeight="1" x14ac:dyDescent="0.2">
      <c r="A10" s="50" t="s">
        <v>19</v>
      </c>
      <c r="B10" s="52">
        <v>8060.93302769001</v>
      </c>
      <c r="C10" s="52">
        <v>7068.37072282999</v>
      </c>
      <c r="D10" s="52">
        <v>5742.3921367700004</v>
      </c>
      <c r="E10" s="52">
        <v>4875.20150371</v>
      </c>
      <c r="F10" s="52">
        <v>4278.04637097661</v>
      </c>
      <c r="G10" s="52">
        <v>4218.5330641000037</v>
      </c>
      <c r="H10" s="52">
        <v>4094</v>
      </c>
      <c r="I10" s="52">
        <v>3821</v>
      </c>
      <c r="J10" s="52">
        <v>3725</v>
      </c>
      <c r="K10" s="52">
        <v>4082</v>
      </c>
    </row>
    <row r="11" spans="1:11" ht="11.25" customHeight="1" x14ac:dyDescent="0.2">
      <c r="A11" s="13"/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ht="20.25" customHeight="1" x14ac:dyDescent="0.2">
      <c r="A12" s="26" t="s">
        <v>197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spans="1:11" ht="13.5" customHeight="1" x14ac:dyDescent="0.2">
      <c r="A13" s="50" t="s">
        <v>19</v>
      </c>
      <c r="B13" s="52">
        <v>8060.93302769001</v>
      </c>
      <c r="C13" s="52">
        <v>7068.37072282999</v>
      </c>
      <c r="D13" s="52">
        <v>5742.3921367700004</v>
      </c>
      <c r="E13" s="52">
        <v>4875.20150371</v>
      </c>
      <c r="F13" s="52">
        <v>4278.04637097661</v>
      </c>
      <c r="G13" s="52">
        <v>4042.6900641000038</v>
      </c>
      <c r="H13" s="52">
        <v>3734</v>
      </c>
      <c r="I13" s="52">
        <v>3487</v>
      </c>
      <c r="J13" s="52">
        <v>3406</v>
      </c>
      <c r="K13" s="52">
        <v>3716</v>
      </c>
    </row>
    <row r="14" spans="1:11" ht="12.75" customHeight="1" x14ac:dyDescent="0.2">
      <c r="A14" s="50" t="s">
        <v>102</v>
      </c>
      <c r="B14" s="54">
        <v>1.7411246430479252</v>
      </c>
      <c r="C14" s="54">
        <v>1.9131054875126769</v>
      </c>
      <c r="D14" s="54">
        <v>2.0765779334302561</v>
      </c>
      <c r="E14" s="54">
        <v>2.2240967759627166</v>
      </c>
      <c r="F14" s="54">
        <v>1.9126968809671998</v>
      </c>
      <c r="G14" s="54">
        <v>2</v>
      </c>
      <c r="H14" s="54">
        <v>2.1</v>
      </c>
      <c r="I14" s="54">
        <v>2.2999999999999998</v>
      </c>
      <c r="J14" s="54">
        <v>2.5</v>
      </c>
      <c r="K14" s="54">
        <v>2.5</v>
      </c>
    </row>
    <row r="15" spans="1:11" x14ac:dyDescent="0.2">
      <c r="A15" s="107" t="s">
        <v>164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</row>
    <row r="16" spans="1:11" x14ac:dyDescent="0.2">
      <c r="A16" s="117" t="s">
        <v>179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</row>
    <row r="17" spans="1:11" x14ac:dyDescent="0.2">
      <c r="A17" s="117" t="s">
        <v>252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6" orientation="landscape" r:id="rId1"/>
  <headerFooter alignWithMargins="0"/>
  <customProperties>
    <customPr name="SheetOptions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pageSetUpPr fitToPage="1"/>
  </sheetPr>
  <dimension ref="A1:K40"/>
  <sheetViews>
    <sheetView tabSelected="1" zoomScaleNormal="100" zoomScaleSheetLayoutView="100" workbookViewId="0">
      <selection activeCell="L15" sqref="L15"/>
    </sheetView>
  </sheetViews>
  <sheetFormatPr defaultColWidth="8.85546875" defaultRowHeight="12.75" x14ac:dyDescent="0.2"/>
  <cols>
    <col min="1" max="1" width="66.140625" style="1" customWidth="1"/>
    <col min="2" max="11" width="9.140625" style="1" customWidth="1"/>
    <col min="12" max="16384" width="8.85546875" style="1"/>
  </cols>
  <sheetData>
    <row r="1" spans="1:11" ht="30" customHeight="1" thickBot="1" x14ac:dyDescent="0.3">
      <c r="A1" s="39" t="s">
        <v>103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27.75" customHeight="1" thickTop="1" x14ac:dyDescent="0.2">
      <c r="A2" s="11" t="s">
        <v>55</v>
      </c>
      <c r="B2" s="12">
        <v>2021</v>
      </c>
      <c r="C2" s="12">
        <v>2020</v>
      </c>
      <c r="D2" s="12">
        <v>2019</v>
      </c>
      <c r="E2" s="12">
        <v>2018</v>
      </c>
      <c r="F2" s="22" t="s">
        <v>167</v>
      </c>
      <c r="G2" s="12">
        <v>2016</v>
      </c>
      <c r="H2" s="12">
        <v>2015</v>
      </c>
      <c r="I2" s="12">
        <v>2014</v>
      </c>
      <c r="J2" s="12">
        <v>2013</v>
      </c>
      <c r="K2" s="12">
        <v>2012</v>
      </c>
    </row>
    <row r="3" spans="1:11" ht="0.7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7" customHeight="1" x14ac:dyDescent="0.2">
      <c r="A4" s="15" t="s">
        <v>104</v>
      </c>
      <c r="B4" s="42">
        <v>6832.6865294198997</v>
      </c>
      <c r="C4" s="42">
        <v>5295.9317954201006</v>
      </c>
      <c r="D4" s="42">
        <v>5106.1110314800299</v>
      </c>
      <c r="E4" s="42">
        <v>3949</v>
      </c>
      <c r="F4" s="42">
        <v>3557.2461112601</v>
      </c>
      <c r="G4" s="56">
        <v>2969.0511548060008</v>
      </c>
      <c r="H4" s="56">
        <v>3730</v>
      </c>
      <c r="I4" s="56">
        <v>2892.5439999999999</v>
      </c>
      <c r="J4" s="56">
        <v>2820</v>
      </c>
      <c r="K4" s="56">
        <v>3093</v>
      </c>
    </row>
    <row r="5" spans="1:11" x14ac:dyDescent="0.2">
      <c r="A5" s="50" t="s">
        <v>105</v>
      </c>
      <c r="B5" s="86">
        <v>-496.87011955000003</v>
      </c>
      <c r="C5" s="86">
        <v>310.99171478</v>
      </c>
      <c r="D5" s="86">
        <v>-26.040860210000002</v>
      </c>
      <c r="E5" s="86">
        <v>-241.72604577999999</v>
      </c>
      <c r="F5" s="86">
        <v>-154.99604405000002</v>
      </c>
      <c r="G5" s="86">
        <v>-40.211232600000045</v>
      </c>
      <c r="H5" s="86">
        <v>38</v>
      </c>
      <c r="I5" s="86">
        <v>383.84899999999999</v>
      </c>
      <c r="J5" s="86">
        <v>-320</v>
      </c>
      <c r="K5" s="86">
        <v>-288</v>
      </c>
    </row>
    <row r="6" spans="1:11" ht="15.75" customHeight="1" x14ac:dyDescent="0.2">
      <c r="A6" s="14" t="s">
        <v>106</v>
      </c>
      <c r="B6" s="56">
        <v>6335.8164098698999</v>
      </c>
      <c r="C6" s="56">
        <v>5606.9235102001003</v>
      </c>
      <c r="D6" s="56">
        <v>5080.0701712700302</v>
      </c>
      <c r="E6" s="56">
        <v>3707</v>
      </c>
      <c r="F6" s="56">
        <v>3402.2500672101</v>
      </c>
      <c r="G6" s="56">
        <v>2928.8399222059984</v>
      </c>
      <c r="H6" s="56">
        <v>3768</v>
      </c>
      <c r="I6" s="56">
        <v>3276.393</v>
      </c>
      <c r="J6" s="56">
        <v>2500</v>
      </c>
      <c r="K6" s="56">
        <v>2805</v>
      </c>
    </row>
    <row r="7" spans="1:11" ht="30" customHeight="1" x14ac:dyDescent="0.2">
      <c r="A7" s="26" t="s">
        <v>107</v>
      </c>
      <c r="B7" s="87"/>
      <c r="C7" s="87"/>
      <c r="D7" s="87"/>
      <c r="E7" s="87"/>
      <c r="F7" s="87"/>
      <c r="G7" s="87"/>
      <c r="H7" s="87"/>
      <c r="I7" s="87"/>
      <c r="J7" s="87"/>
      <c r="K7" s="87"/>
    </row>
    <row r="8" spans="1:11" x14ac:dyDescent="0.2">
      <c r="A8" s="19" t="s">
        <v>108</v>
      </c>
      <c r="B8" s="86">
        <v>-1172.4393760599999</v>
      </c>
      <c r="C8" s="86">
        <v>-1126.1340609599999</v>
      </c>
      <c r="D8" s="86">
        <v>-720.35502730999997</v>
      </c>
      <c r="E8" s="86">
        <v>-648.86925217999999</v>
      </c>
      <c r="F8" s="86">
        <v>-369.35380622000002</v>
      </c>
      <c r="G8" s="86">
        <v>-536.92719020000004</v>
      </c>
      <c r="H8" s="86">
        <v>-491</v>
      </c>
      <c r="I8" s="86">
        <v>-223.43199999999999</v>
      </c>
      <c r="J8" s="86">
        <v>-306</v>
      </c>
      <c r="K8" s="86">
        <v>-251</v>
      </c>
    </row>
    <row r="9" spans="1:11" x14ac:dyDescent="0.2">
      <c r="A9" s="50" t="s">
        <v>109</v>
      </c>
      <c r="B9" s="86">
        <v>59.844020610000001</v>
      </c>
      <c r="C9" s="86">
        <v>38.54382537</v>
      </c>
      <c r="D9" s="86">
        <v>9.6938312200000105</v>
      </c>
      <c r="E9" s="86">
        <v>3.0834403600000102</v>
      </c>
      <c r="F9" s="86">
        <v>6.5191934600000003</v>
      </c>
      <c r="G9" s="86">
        <v>190.40134419999998</v>
      </c>
      <c r="H9" s="86">
        <v>17</v>
      </c>
      <c r="I9" s="86">
        <v>2.4740000000000002</v>
      </c>
      <c r="J9" s="59">
        <v>0</v>
      </c>
      <c r="K9" s="86">
        <v>6</v>
      </c>
    </row>
    <row r="10" spans="1:11" x14ac:dyDescent="0.2">
      <c r="A10" s="19" t="s">
        <v>110</v>
      </c>
      <c r="B10" s="59">
        <v>-7.5211124000000007</v>
      </c>
      <c r="C10" s="59">
        <v>-62.70378496</v>
      </c>
      <c r="D10" s="133">
        <v>-33.153055999999999</v>
      </c>
      <c r="E10" s="59">
        <v>-19.134013499999998</v>
      </c>
      <c r="F10" s="59">
        <v>-8.2469999999999999</v>
      </c>
      <c r="G10" s="59">
        <v>-128.6048582</v>
      </c>
      <c r="H10" s="59">
        <v>-14</v>
      </c>
      <c r="I10" s="59">
        <v>-5.431</v>
      </c>
      <c r="J10" s="59">
        <v>-35</v>
      </c>
      <c r="K10" s="59">
        <v>-48</v>
      </c>
    </row>
    <row r="11" spans="1:11" x14ac:dyDescent="0.2">
      <c r="A11" s="50" t="s">
        <v>111</v>
      </c>
      <c r="B11" s="59">
        <v>-39.034999999999997</v>
      </c>
      <c r="C11" s="95">
        <v>-32</v>
      </c>
      <c r="D11" s="95" t="s">
        <v>1</v>
      </c>
      <c r="E11" s="95">
        <v>-541</v>
      </c>
      <c r="F11" s="95">
        <v>-929</v>
      </c>
      <c r="G11" s="95" t="s">
        <v>1</v>
      </c>
      <c r="H11" s="95" t="s">
        <v>28</v>
      </c>
      <c r="I11" s="59">
        <v>-2.11</v>
      </c>
      <c r="J11" s="59" t="s">
        <v>1</v>
      </c>
      <c r="K11" s="59" t="s">
        <v>1</v>
      </c>
    </row>
    <row r="12" spans="1:11" x14ac:dyDescent="0.2">
      <c r="A12" s="50" t="s">
        <v>96</v>
      </c>
      <c r="B12" s="95" t="s">
        <v>1</v>
      </c>
      <c r="C12" s="95" t="s">
        <v>1</v>
      </c>
      <c r="D12" s="95" t="s">
        <v>1</v>
      </c>
      <c r="E12" s="95" t="s">
        <v>1</v>
      </c>
      <c r="F12" s="95">
        <v>107.105</v>
      </c>
      <c r="G12" s="95" t="s">
        <v>1</v>
      </c>
      <c r="H12" s="95" t="s">
        <v>1</v>
      </c>
      <c r="I12" s="95" t="s">
        <v>1</v>
      </c>
      <c r="J12" s="95" t="s">
        <v>1</v>
      </c>
      <c r="K12" s="95" t="s">
        <v>1</v>
      </c>
    </row>
    <row r="13" spans="1:11" x14ac:dyDescent="0.2">
      <c r="A13" s="50" t="s">
        <v>263</v>
      </c>
      <c r="B13" s="59" t="s">
        <v>1</v>
      </c>
      <c r="C13" s="59" t="s">
        <v>1</v>
      </c>
      <c r="D13" s="95">
        <v>-13</v>
      </c>
      <c r="E13" s="95" t="s">
        <v>1</v>
      </c>
      <c r="F13" s="95" t="s">
        <v>1</v>
      </c>
      <c r="G13" s="59">
        <v>-5</v>
      </c>
      <c r="H13" s="59">
        <v>-25</v>
      </c>
      <c r="I13" s="59">
        <v>-45</v>
      </c>
      <c r="J13" s="59">
        <v>-57</v>
      </c>
      <c r="K13" s="59">
        <v>-40</v>
      </c>
    </row>
    <row r="14" spans="1:11" x14ac:dyDescent="0.2">
      <c r="A14" s="50" t="s">
        <v>264</v>
      </c>
      <c r="B14" s="59" t="s">
        <v>1</v>
      </c>
      <c r="C14" s="59" t="s">
        <v>1</v>
      </c>
      <c r="D14" s="59" t="s">
        <v>1</v>
      </c>
      <c r="E14" s="59" t="s">
        <v>1</v>
      </c>
      <c r="F14" s="59">
        <v>2660</v>
      </c>
      <c r="G14" s="59">
        <v>3908.2149999999997</v>
      </c>
      <c r="H14" s="59" t="s">
        <v>1</v>
      </c>
      <c r="I14" s="59" t="s">
        <v>1</v>
      </c>
      <c r="J14" s="59" t="s">
        <v>1</v>
      </c>
      <c r="K14" s="59" t="s">
        <v>1</v>
      </c>
    </row>
    <row r="15" spans="1:11" x14ac:dyDescent="0.2">
      <c r="A15" s="50" t="s">
        <v>112</v>
      </c>
      <c r="B15" s="59" t="s">
        <v>1</v>
      </c>
      <c r="C15" s="59" t="s">
        <v>1</v>
      </c>
      <c r="D15" s="59" t="s">
        <v>1</v>
      </c>
      <c r="E15" s="59" t="s">
        <v>1</v>
      </c>
      <c r="F15" s="59" t="s">
        <v>1</v>
      </c>
      <c r="G15" s="59" t="s">
        <v>1</v>
      </c>
      <c r="H15" s="59" t="s">
        <v>1</v>
      </c>
      <c r="I15" s="59" t="s">
        <v>1</v>
      </c>
      <c r="J15" s="59">
        <v>158</v>
      </c>
      <c r="K15" s="59">
        <v>9</v>
      </c>
    </row>
    <row r="16" spans="1:11" x14ac:dyDescent="0.2">
      <c r="A16" s="50" t="s">
        <v>113</v>
      </c>
      <c r="B16" s="59" t="s">
        <v>1</v>
      </c>
      <c r="C16" s="59" t="s">
        <v>1</v>
      </c>
      <c r="D16" s="59" t="s">
        <v>1</v>
      </c>
      <c r="E16" s="59" t="s">
        <v>1</v>
      </c>
      <c r="F16" s="59">
        <v>106.96</v>
      </c>
      <c r="G16" s="59" t="s">
        <v>1</v>
      </c>
      <c r="H16" s="59" t="s">
        <v>1</v>
      </c>
      <c r="I16" s="59" t="s">
        <v>1</v>
      </c>
      <c r="J16" s="59" t="s">
        <v>1</v>
      </c>
      <c r="K16" s="59" t="s">
        <v>1</v>
      </c>
    </row>
    <row r="17" spans="1:11" x14ac:dyDescent="0.2">
      <c r="A17" s="13" t="s">
        <v>114</v>
      </c>
      <c r="B17" s="59">
        <v>3.5380000000000003</v>
      </c>
      <c r="C17" s="59">
        <v>9.0742416800000001</v>
      </c>
      <c r="D17" s="59">
        <v>-57.975631700000001</v>
      </c>
      <c r="E17" s="59">
        <v>-0.113030449999988</v>
      </c>
      <c r="F17" s="59">
        <v>19.74589005</v>
      </c>
      <c r="G17" s="59">
        <v>-20.027073600000001</v>
      </c>
      <c r="H17" s="59" t="s">
        <v>1</v>
      </c>
      <c r="I17" s="59">
        <v>-5.8000000000000003E-2</v>
      </c>
      <c r="J17" s="59" t="s">
        <v>1</v>
      </c>
      <c r="K17" s="59" t="s">
        <v>1</v>
      </c>
    </row>
    <row r="18" spans="1:11" ht="0.75" customHeight="1" x14ac:dyDescent="0.2">
      <c r="A18" s="13"/>
      <c r="B18" s="86"/>
      <c r="C18" s="86"/>
      <c r="D18" s="86"/>
      <c r="E18" s="86"/>
      <c r="F18" s="86"/>
      <c r="G18" s="86"/>
      <c r="H18" s="86"/>
      <c r="I18" s="86"/>
      <c r="J18" s="86"/>
      <c r="K18" s="86"/>
    </row>
    <row r="19" spans="1:11" ht="15.75" customHeight="1" x14ac:dyDescent="0.2">
      <c r="A19" s="14" t="s">
        <v>115</v>
      </c>
      <c r="B19" s="56">
        <v>-1155.6142223699999</v>
      </c>
      <c r="C19" s="56">
        <v>-1173.28356607</v>
      </c>
      <c r="D19" s="56">
        <v>-815.38988379</v>
      </c>
      <c r="E19" s="56">
        <v>-1206</v>
      </c>
      <c r="F19" s="56">
        <v>1594.0891214600001</v>
      </c>
      <c r="G19" s="56">
        <v>3408.0575774000017</v>
      </c>
      <c r="H19" s="56">
        <v>-513</v>
      </c>
      <c r="I19" s="56">
        <v>-273.55700000000002</v>
      </c>
      <c r="J19" s="56">
        <v>-240</v>
      </c>
      <c r="K19" s="56">
        <v>-323</v>
      </c>
    </row>
    <row r="20" spans="1:11" ht="30" customHeight="1" x14ac:dyDescent="0.2">
      <c r="A20" s="26" t="s">
        <v>116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1" spans="1:11" x14ac:dyDescent="0.2">
      <c r="A21" s="50" t="s">
        <v>119</v>
      </c>
      <c r="B21" s="59">
        <v>1812.8510000000001</v>
      </c>
      <c r="C21" s="59">
        <v>3701.5349999999999</v>
      </c>
      <c r="D21" s="59">
        <v>998.6</v>
      </c>
      <c r="E21" s="59">
        <v>2845.7979999999998</v>
      </c>
      <c r="F21" s="59">
        <v>3292.7249999999999</v>
      </c>
      <c r="G21" s="59">
        <v>3366</v>
      </c>
      <c r="H21" s="59" t="s">
        <v>1</v>
      </c>
      <c r="I21" s="59" t="s">
        <v>1</v>
      </c>
      <c r="J21" s="59">
        <v>1225</v>
      </c>
      <c r="K21" s="94">
        <v>2062</v>
      </c>
    </row>
    <row r="22" spans="1:11" x14ac:dyDescent="0.2">
      <c r="A22" s="13" t="s">
        <v>120</v>
      </c>
      <c r="B22" s="59">
        <v>-2270</v>
      </c>
      <c r="C22" s="59">
        <v>-1300</v>
      </c>
      <c r="D22" s="59">
        <v>-1092.405</v>
      </c>
      <c r="E22" s="59">
        <v>-1252.4110000000001</v>
      </c>
      <c r="F22" s="59">
        <v>-1988.374</v>
      </c>
      <c r="G22" s="59">
        <v>-1618</v>
      </c>
      <c r="H22" s="59">
        <v>-637</v>
      </c>
      <c r="I22" s="59">
        <v>-1801.9179999999999</v>
      </c>
      <c r="J22" s="59">
        <v>-1502</v>
      </c>
      <c r="K22" s="94">
        <v>-1315</v>
      </c>
    </row>
    <row r="23" spans="1:11" x14ac:dyDescent="0.2">
      <c r="A23" s="13" t="s">
        <v>121</v>
      </c>
      <c r="B23" s="86">
        <v>-2368.7460892328199</v>
      </c>
      <c r="C23" s="86">
        <v>-2019.90323281006</v>
      </c>
      <c r="D23" s="86">
        <v>-1776.9521978274199</v>
      </c>
      <c r="E23" s="86">
        <v>-2911.0180794899998</v>
      </c>
      <c r="F23" s="86">
        <v>-2907.901028368</v>
      </c>
      <c r="G23" s="86">
        <v>-5522.4113180960003</v>
      </c>
      <c r="H23" s="86">
        <v>-1464</v>
      </c>
      <c r="I23" s="86">
        <v>-1453.348</v>
      </c>
      <c r="J23" s="86">
        <v>-1459</v>
      </c>
      <c r="K23" s="64">
        <v>-1334</v>
      </c>
    </row>
    <row r="24" spans="1:11" x14ac:dyDescent="0.2">
      <c r="A24" s="13" t="s">
        <v>117</v>
      </c>
      <c r="B24" s="86">
        <v>-3802.152</v>
      </c>
      <c r="C24" s="86">
        <v>-3098.9850000000001</v>
      </c>
      <c r="D24" s="86">
        <v>-2988.672</v>
      </c>
      <c r="E24" s="86">
        <v>-2512.2179999999998</v>
      </c>
      <c r="F24" s="86">
        <v>-2590.2539999999999</v>
      </c>
      <c r="G24" s="86">
        <v>-1248.877</v>
      </c>
      <c r="H24" s="86">
        <v>-1995</v>
      </c>
      <c r="I24" s="86">
        <v>-889.71199999999999</v>
      </c>
      <c r="J24" s="86">
        <v>-352</v>
      </c>
      <c r="K24" s="86">
        <v>-1946</v>
      </c>
    </row>
    <row r="25" spans="1:11" x14ac:dyDescent="0.2">
      <c r="A25" s="19" t="s">
        <v>118</v>
      </c>
      <c r="B25" s="59" t="s">
        <v>1</v>
      </c>
      <c r="C25" s="59" t="s">
        <v>1</v>
      </c>
      <c r="D25" s="59" t="s">
        <v>1</v>
      </c>
      <c r="E25" s="59" t="s">
        <v>1</v>
      </c>
      <c r="F25" s="59" t="s">
        <v>1</v>
      </c>
      <c r="G25" s="59" t="s">
        <v>1</v>
      </c>
      <c r="H25" s="86">
        <v>141</v>
      </c>
      <c r="I25" s="86">
        <v>53.26</v>
      </c>
      <c r="J25" s="86">
        <v>187</v>
      </c>
      <c r="K25" s="86">
        <v>414</v>
      </c>
    </row>
    <row r="26" spans="1:11" x14ac:dyDescent="0.2">
      <c r="A26" s="50" t="s">
        <v>181</v>
      </c>
      <c r="B26" s="59">
        <v>-89.302586660000003</v>
      </c>
      <c r="C26" s="59">
        <v>-81.421937749999998</v>
      </c>
      <c r="D26" s="59">
        <v>-94.361577060000002</v>
      </c>
      <c r="E26" s="59" t="s">
        <v>1</v>
      </c>
      <c r="F26" s="59" t="s">
        <v>1</v>
      </c>
      <c r="G26" s="59" t="s">
        <v>1</v>
      </c>
      <c r="H26" s="59" t="s">
        <v>1</v>
      </c>
      <c r="I26" s="59" t="s">
        <v>1</v>
      </c>
      <c r="J26" s="59" t="s">
        <v>1</v>
      </c>
      <c r="K26" s="59" t="s">
        <v>1</v>
      </c>
    </row>
    <row r="27" spans="1:11" x14ac:dyDescent="0.2">
      <c r="A27" s="50" t="s">
        <v>157</v>
      </c>
      <c r="B27" s="59">
        <v>105.74856563999974</v>
      </c>
      <c r="C27" s="59">
        <v>-319.5514655399997</v>
      </c>
      <c r="D27" s="59">
        <v>149.84698838999986</v>
      </c>
      <c r="E27" s="59">
        <v>133.17612601000027</v>
      </c>
      <c r="F27" s="59">
        <v>-89.664269119999815</v>
      </c>
      <c r="G27" s="59">
        <v>259.25802089999996</v>
      </c>
      <c r="H27" s="59">
        <v>31</v>
      </c>
      <c r="I27" s="59">
        <v>4.0190000000000001</v>
      </c>
      <c r="J27" s="86">
        <v>-12</v>
      </c>
      <c r="K27" s="64">
        <v>8</v>
      </c>
    </row>
    <row r="28" spans="1:11" ht="0.75" customHeight="1" x14ac:dyDescent="0.2">
      <c r="A28" s="13"/>
      <c r="B28" s="86"/>
      <c r="C28" s="86"/>
      <c r="D28" s="86"/>
      <c r="E28" s="86"/>
      <c r="F28" s="86"/>
      <c r="G28" s="86"/>
      <c r="H28" s="86"/>
      <c r="I28" s="86"/>
      <c r="J28" s="86"/>
      <c r="K28" s="86"/>
    </row>
    <row r="29" spans="1:11" ht="15.75" customHeight="1" x14ac:dyDescent="0.2">
      <c r="A29" s="14" t="s">
        <v>123</v>
      </c>
      <c r="B29" s="56">
        <v>-6611.6013598899799</v>
      </c>
      <c r="C29" s="56">
        <v>-3118.3268256299903</v>
      </c>
      <c r="D29" s="56">
        <v>-4803.9429081500102</v>
      </c>
      <c r="E29" s="56">
        <v>-3696.6723927799903</v>
      </c>
      <c r="F29" s="56">
        <v>-4283.4681635999896</v>
      </c>
      <c r="G29" s="56">
        <v>-4763.632325505987</v>
      </c>
      <c r="H29" s="56">
        <v>-3924</v>
      </c>
      <c r="I29" s="56">
        <v>-4087.6979999999999</v>
      </c>
      <c r="J29" s="56">
        <v>-1912</v>
      </c>
      <c r="K29" s="56">
        <v>-2112</v>
      </c>
    </row>
    <row r="30" spans="1:11" ht="13.5" customHeight="1" x14ac:dyDescent="0.2">
      <c r="A30" s="14"/>
      <c r="B30" s="56"/>
      <c r="C30" s="56"/>
      <c r="D30" s="56"/>
      <c r="E30" s="56"/>
      <c r="F30" s="56"/>
      <c r="G30" s="56"/>
      <c r="H30" s="56"/>
      <c r="I30" s="56"/>
      <c r="J30" s="56"/>
      <c r="K30" s="56"/>
    </row>
    <row r="31" spans="1:11" ht="0.75" customHeight="1" x14ac:dyDescent="0.2">
      <c r="A31" s="36"/>
      <c r="B31" s="69"/>
      <c r="C31" s="69"/>
      <c r="D31" s="69"/>
      <c r="E31" s="69"/>
      <c r="F31" s="69"/>
      <c r="G31" s="69"/>
      <c r="H31" s="69"/>
      <c r="I31" s="69"/>
      <c r="J31" s="69"/>
      <c r="K31" s="69"/>
    </row>
    <row r="32" spans="1:11" ht="15.75" customHeight="1" x14ac:dyDescent="0.2">
      <c r="A32" s="14" t="s">
        <v>124</v>
      </c>
      <c r="B32" s="56">
        <v>-1431.3991723900799</v>
      </c>
      <c r="C32" s="56">
        <v>1315.31311850011</v>
      </c>
      <c r="D32" s="56">
        <v>-539.26262066997901</v>
      </c>
      <c r="E32" s="56">
        <v>-1195.4231586399801</v>
      </c>
      <c r="F32" s="56">
        <v>712.87102507008899</v>
      </c>
      <c r="G32" s="56">
        <v>1573.2651741000157</v>
      </c>
      <c r="H32" s="56">
        <v>-669</v>
      </c>
      <c r="I32" s="56">
        <v>-1084.8620000000001</v>
      </c>
      <c r="J32" s="56">
        <v>348</v>
      </c>
      <c r="K32" s="56">
        <v>371</v>
      </c>
    </row>
    <row r="33" spans="1:11" x14ac:dyDescent="0.2">
      <c r="A33" s="44" t="s">
        <v>125</v>
      </c>
      <c r="B33" s="86">
        <v>3411.3329166100002</v>
      </c>
      <c r="C33" s="86">
        <v>2370.03941072</v>
      </c>
      <c r="D33" s="86">
        <v>2885.8198877099999</v>
      </c>
      <c r="E33" s="86">
        <v>3998.1338748099997</v>
      </c>
      <c r="F33" s="86">
        <v>3364.2342558</v>
      </c>
      <c r="G33" s="86">
        <v>1732.3660975</v>
      </c>
      <c r="H33" s="86">
        <v>2312</v>
      </c>
      <c r="I33" s="86">
        <v>3164.4929999999999</v>
      </c>
      <c r="J33" s="86">
        <v>2824</v>
      </c>
      <c r="K33" s="86">
        <v>2533</v>
      </c>
    </row>
    <row r="34" spans="1:11" ht="15.75" customHeight="1" x14ac:dyDescent="0.2">
      <c r="A34" s="13" t="s">
        <v>126</v>
      </c>
      <c r="B34" s="86">
        <v>141.12514037</v>
      </c>
      <c r="C34" s="86">
        <v>-274.01961261000002</v>
      </c>
      <c r="D34" s="86">
        <v>23.482143679999901</v>
      </c>
      <c r="E34" s="86">
        <v>83.109171540000006</v>
      </c>
      <c r="F34" s="86">
        <v>-78.970782470000103</v>
      </c>
      <c r="G34" s="86">
        <v>58.602984200000108</v>
      </c>
      <c r="H34" s="86">
        <v>90</v>
      </c>
      <c r="I34" s="86">
        <v>231.89699999999999</v>
      </c>
      <c r="J34" s="86">
        <v>-8</v>
      </c>
      <c r="K34" s="86">
        <v>-79</v>
      </c>
    </row>
    <row r="35" spans="1:11" ht="15.75" customHeight="1" x14ac:dyDescent="0.2">
      <c r="A35" s="14" t="s">
        <v>127</v>
      </c>
      <c r="B35" s="56">
        <v>2121.0588845899997</v>
      </c>
      <c r="C35" s="56">
        <v>3411.3329166100002</v>
      </c>
      <c r="D35" s="56">
        <v>2370.03941072</v>
      </c>
      <c r="E35" s="56">
        <v>2885.8198877099999</v>
      </c>
      <c r="F35" s="56">
        <v>3998.1344984000002</v>
      </c>
      <c r="G35" s="56">
        <v>3364.2342558</v>
      </c>
      <c r="H35" s="56">
        <v>1732</v>
      </c>
      <c r="I35" s="56">
        <v>2311.527</v>
      </c>
      <c r="J35" s="56">
        <v>3164</v>
      </c>
      <c r="K35" s="56">
        <v>2824</v>
      </c>
    </row>
    <row r="36" spans="1:11" ht="0.75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 ht="12.75" customHeight="1" x14ac:dyDescent="0.2">
      <c r="A37" s="107" t="s">
        <v>164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2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71"/>
      <c r="B40" s="6"/>
      <c r="C40" s="6"/>
      <c r="D40" s="6"/>
      <c r="E40" s="6"/>
      <c r="F40" s="6"/>
      <c r="G40" s="6"/>
      <c r="H40" s="6"/>
      <c r="I40" s="6"/>
      <c r="J40" s="6"/>
      <c r="K40" s="6"/>
    </row>
  </sheetData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/>
  <customProperties>
    <customPr name="SheetOption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Balansräkning</vt:lpstr>
      <vt:lpstr>Balansräkning Kv</vt:lpstr>
      <vt:lpstr>Resultaträkning</vt:lpstr>
      <vt:lpstr>Resultaträkning Kv</vt:lpstr>
      <vt:lpstr>Nettoomsättning per produktseg.</vt:lpstr>
      <vt:lpstr>Rörelseresultat per produktseg.</vt:lpstr>
      <vt:lpstr>Rörelsemarg %</vt:lpstr>
      <vt:lpstr>Nyckeltal</vt:lpstr>
      <vt:lpstr>Kassaflöde</vt:lpstr>
      <vt:lpstr>Kassaflöde Kv</vt:lpstr>
      <vt:lpstr>Försäljning per prodseg.</vt:lpstr>
      <vt:lpstr>Data per aktie</vt:lpstr>
      <vt:lpstr>Rörelseresultat per prodseg. Kv</vt:lpstr>
      <vt:lpstr>Rörelsemarg % Kv</vt:lpstr>
      <vt:lpstr>Rapport över totalresultat</vt:lpstr>
      <vt:lpstr>Rapport över totalresultat Kv.</vt:lpstr>
      <vt:lpstr>Balansräkning!Print_Area</vt:lpstr>
      <vt:lpstr>'Balansräkning Kv'!Print_Area</vt:lpstr>
      <vt:lpstr>'Data per aktie'!Print_Area</vt:lpstr>
      <vt:lpstr>'Försäljning per prodseg.'!Print_Area</vt:lpstr>
      <vt:lpstr>Kassaflöde!Print_Area</vt:lpstr>
      <vt:lpstr>'Kassaflöde Kv'!Print_Area</vt:lpstr>
      <vt:lpstr>'Nettoomsättning per produktseg.'!Print_Area</vt:lpstr>
      <vt:lpstr>Nyckeltal!Print_Area</vt:lpstr>
      <vt:lpstr>'Rapport över totalresultat'!Print_Area</vt:lpstr>
      <vt:lpstr>'Rapport över totalresultat Kv.'!Print_Area</vt:lpstr>
      <vt:lpstr>Resultaträkning!Print_Area</vt:lpstr>
      <vt:lpstr>'Resultaträkning Kv'!Print_Area</vt:lpstr>
      <vt:lpstr>'Rörelsemarg %'!Print_Area</vt:lpstr>
      <vt:lpstr>'Rörelsemarg % Kv'!Print_Area</vt:lpstr>
      <vt:lpstr>'Rörelseresultat per prodseg. Kv'!Print_Area</vt:lpstr>
      <vt:lpstr>'Rörelseresultat per produktseg.'!Print_Area</vt:lpstr>
    </vt:vector>
  </TitlesOfParts>
  <Company>Swedish Match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Swedish Match: Change in share capital</dc:title>
  <dc:creator>Swedish Match</dc:creator>
  <cp:lastModifiedBy>Djuli Holmgren</cp:lastModifiedBy>
  <cp:lastPrinted>2022-03-22T12:18:02Z</cp:lastPrinted>
  <dcterms:created xsi:type="dcterms:W3CDTF">1998-11-02T15:02:32Z</dcterms:created>
  <dcterms:modified xsi:type="dcterms:W3CDTF">2022-10-28T08:11:02Z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